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1"/>
  </bookViews>
  <sheets>
    <sheet name="п.26" sheetId="1" r:id="rId1"/>
    <sheet name="п.27" sheetId="2" r:id="rId2"/>
    <sheet name="п.27 Проект ИП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<sst xmlns="http://schemas.openxmlformats.org/spreadsheetml/2006/main" count="55" uniqueCount="46">
  <si>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Реквизиты и наименование положения о закупках организации                      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</si>
  <si>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</si>
  <si>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</si>
  <si>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Место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</si>
  <si>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</si>
  <si>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Период регулирования</t>
  </si>
  <si>
    <t>Срок действия цен (тарифов)</t>
  </si>
  <si>
    <t>Сведения о необходимой валовой выручке на соответствующий период, тыс.руб.</t>
  </si>
  <si>
    <t xml:space="preserve">Размер 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 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</si>
  <si>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по ОАО "СаранскТеплоТранс"</t>
  </si>
  <si>
    <t>х</t>
  </si>
  <si>
    <t>№ п/п</t>
  </si>
  <si>
    <t>1.</t>
  </si>
  <si>
    <t>1.1.</t>
  </si>
  <si>
    <t>1.2.</t>
  </si>
  <si>
    <t>прибыль</t>
  </si>
  <si>
    <t>амортизация</t>
  </si>
  <si>
    <t>прочие источники</t>
  </si>
  <si>
    <t>Наименование мероприятия/ Источник финансирования</t>
  </si>
  <si>
    <t>Расходы на реализацию мероприятий в прогнозных ценах, тыс.руб. без НДС</t>
  </si>
  <si>
    <t>Итого по программе</t>
  </si>
  <si>
    <t>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</si>
  <si>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2.</t>
  </si>
  <si>
    <t>Финансирование капитальных вложений из средств — всего</t>
  </si>
  <si>
    <t>2.1.</t>
  </si>
  <si>
    <t>2.2.</t>
  </si>
  <si>
    <t>2.3.</t>
  </si>
  <si>
    <t>Строительство, реконструкция или модернизация объекта в целях подключения потребителей</t>
  </si>
  <si>
    <t>2016 год</t>
  </si>
  <si>
    <t>01.01.2016-31.12.2016</t>
  </si>
  <si>
    <t>http://zakupki.gov.ru/223/clause/public/order-clause/search.html?selectedOrgId=&amp;selectedOrgName=&amp;name=1120010522+&amp;approveDateFrom=&amp;approveDateTo=&amp;publishDateFrom=&amp;publishDateTo=&amp;searchWord=&amp;fullTextSearchType=INFOS_AND_DOCUMENTS</t>
  </si>
  <si>
    <t>http://zakupki.ies-holding.com/regulation/</t>
  </si>
  <si>
    <t>http://zakupki.gov.ru/223/plan/public/plan/search.html?customerOrgId=&amp;customerOrgName=&amp;planName=2150105900+&amp;activePeriodFrom=&amp;activePeriodTo=&amp;approveDateFrom=&amp;approveDateTo=&amp;publishDateFrom=&amp;publishDateTo=&amp;_inoPlan=on&amp;_oldPlan=on&amp;_districtIDs=on&amp;_regionID</t>
  </si>
  <si>
    <t>http://zakupki.ies-holding.com/results/category/mordovskii-filial-1/</t>
  </si>
  <si>
    <t>http://zakupki.gov.ru/223/purchase/public/notification/search.html?purchaseStages=PLACEMENT_COMPLETE&amp;purchaseStages=APPLICATION_FILING&amp;purchaseStages=COMMISSION_ACTIVITIES&amp;activeTab=0</t>
  </si>
  <si>
    <t xml:space="preserve">Выписка из Протокола заседания Совета директоров ОАО "СаранскТеплоТранс" №7/97 от 19.01.2015 г. "О присоединении ОАО "СаранскТеплоТранс" к Положению о закупках ОАО "Волжская ТГК" (Приказ № 44 от 16.12.2014 г. "Об утверждении Политики в области закупок и Положения о закупках") </t>
  </si>
  <si>
    <t>плата за подключение объектов заявителей, подключаемая тепловая нагрузка которых не превышает 0,1 Гкал/ч</t>
  </si>
  <si>
    <t>2015 год</t>
  </si>
  <si>
    <t>Информация о предложении ОАО "СаранскТеплоТранс" об установлении цен (тарифов) в сфере теплоснабжения на 2015-2016 гг.</t>
  </si>
  <si>
    <t>01.01.2015-31.12.2015</t>
  </si>
  <si>
    <t xml:space="preserve">плата за подключение объектов заявителей, подключаемая тепловая нагрузка которых более 0,1 Гкал/ч и не превышает 1,5 Гкал/ч </t>
  </si>
  <si>
    <t>плата за подключение объектов заявителей, подключаемая тепловая нагрузка которых превышает 1,5 Гкал/ч, при наличии технической возможности подключения</t>
  </si>
  <si>
    <t>метод экономически обоснованных расходов (затрат)</t>
  </si>
  <si>
    <t>Расчетная величина платы за подключение к системе теплоснабжения, тыс.руб./ Гкал/ч</t>
  </si>
  <si>
    <t>Проект инвестиционной программы в сфере теплоснабжения ОАО "СаранскТеплоТранс" на 2015-2016 гг.</t>
  </si>
  <si>
    <t>Годовой объем полезного отпуска тепловой энергии (теплоносителя)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</si>
</sst>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Tahoma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theme="1"/>
      <name val="Tahoma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Continuous" wrapText="1"/>
    </xf>
    <xf numFmtId="0" fontId="50" fillId="0" borderId="0" xfId="0" applyFont="1" applyAlignment="1">
      <alignment horizontal="justify"/>
    </xf>
    <xf numFmtId="0" fontId="35" fillId="0" borderId="10" xfId="42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0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52" fillId="0" borderId="0" xfId="53" applyFont="1" applyFill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53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center" vertical="center" wrapText="1"/>
      <protection/>
    </xf>
    <xf numFmtId="0" fontId="5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51" fillId="0" borderId="12" xfId="53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3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left" vertical="center" wrapText="1" indent="2"/>
      <protection/>
    </xf>
    <xf numFmtId="0" fontId="5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left" vertical="center" wrapText="1" indent="2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3" fontId="11" fillId="0" borderId="11" xfId="53" applyNumberFormat="1" applyFont="1" applyFill="1" applyBorder="1" applyAlignment="1">
      <alignment horizontal="center" vertical="center" wrapText="1"/>
      <protection/>
    </xf>
    <xf numFmtId="3" fontId="11" fillId="0" borderId="15" xfId="53" applyNumberFormat="1" applyFont="1" applyFill="1" applyBorder="1" applyAlignment="1">
      <alignment horizontal="center" vertical="center" wrapText="1"/>
      <protection/>
    </xf>
    <xf numFmtId="0" fontId="35" fillId="0" borderId="10" xfId="42" applyBorder="1" applyAlignment="1" applyProtection="1">
      <alignment horizontal="center" vertical="center" wrapText="1"/>
      <protection/>
    </xf>
    <xf numFmtId="0" fontId="35" fillId="0" borderId="13" xfId="42" applyFill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center" vertical="center" wrapText="1"/>
    </xf>
    <xf numFmtId="0" fontId="53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Continuous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 indent="10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 indent="10"/>
    </xf>
    <xf numFmtId="0" fontId="51" fillId="0" borderId="11" xfId="0" applyFont="1" applyBorder="1" applyAlignment="1">
      <alignment horizontal="left" vertical="center" wrapText="1" indent="10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3" fillId="0" borderId="16" xfId="53" applyFont="1" applyFill="1" applyBorder="1" applyAlignment="1">
      <alignment horizontal="center" vertical="center" wrapText="1"/>
      <protection/>
    </xf>
    <xf numFmtId="0" fontId="53" fillId="0" borderId="12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order-clause/search.html?selectedOrgId=&amp;selectedOrgName=&amp;name=1120010522+&amp;approveDateFrom=&amp;approveDateTo=&amp;publishDateFrom=&amp;publishDateTo=&amp;searchWord=&amp;fullTextSearchType=INFOS_AND_DOCUMENTS" TargetMode="External" /><Relationship Id="rId2" Type="http://schemas.openxmlformats.org/officeDocument/2006/relationships/hyperlink" Target="http://zakupki.gov.ru/223/plan/public/plan/search.html?customerOrgId=&amp;customerOrgName=&amp;planName=2150105900+&amp;activePeriodFrom=&amp;activePeriodTo=&amp;approveDateFrom=&amp;approveDateTo=&amp;publishDateFrom=&amp;publishDateTo=&amp;_inoPlan=on&amp;_oldPlan=on&amp;_districtIDs=on&amp;_regionID" TargetMode="External" /><Relationship Id="rId3" Type="http://schemas.openxmlformats.org/officeDocument/2006/relationships/hyperlink" Target="http://zakupki.gov.ru/223/purchase/public/notification/search.html?purchaseStages=PLACEMENT_COMPLETE&amp;purchaseStages=APPLICATION_FILING&amp;purchaseStages=COMMISSION_ACTIVITIES&amp;activeTab=0" TargetMode="External" /><Relationship Id="rId4" Type="http://schemas.openxmlformats.org/officeDocument/2006/relationships/hyperlink" Target="http://zakupki.ies-holding.com/results/category/mordovskii-filial-1/" TargetMode="External" /><Relationship Id="rId5" Type="http://schemas.openxmlformats.org/officeDocument/2006/relationships/hyperlink" Target="http://zakupki.ies-holding.com/regulation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28125" style="1" customWidth="1"/>
    <col min="2" max="2" width="55.7109375" style="1" customWidth="1"/>
    <col min="3" max="3" width="66.00390625" style="6" customWidth="1"/>
    <col min="4" max="16384" width="9.140625" style="1" customWidth="1"/>
  </cols>
  <sheetData>
    <row r="2" spans="2:3" ht="19.5" customHeight="1">
      <c r="B2" s="45" t="s">
        <v>9</v>
      </c>
      <c r="C2" s="45"/>
    </row>
    <row r="3" spans="2:3" ht="19.5" customHeight="1">
      <c r="B3" s="45"/>
      <c r="C3" s="45"/>
    </row>
    <row r="4" ht="42" customHeight="1" thickBot="1">
      <c r="B4" s="2"/>
    </row>
    <row r="5" spans="2:3" ht="83.25" customHeight="1">
      <c r="B5" s="30" t="s">
        <v>0</v>
      </c>
      <c r="C5" s="33" t="s">
        <v>35</v>
      </c>
    </row>
    <row r="6" spans="2:3" ht="69.75" customHeight="1">
      <c r="B6" s="46" t="s">
        <v>3</v>
      </c>
      <c r="C6" s="28" t="s">
        <v>30</v>
      </c>
    </row>
    <row r="7" spans="2:3" ht="49.5" customHeight="1">
      <c r="B7" s="46"/>
      <c r="C7" s="28" t="s">
        <v>31</v>
      </c>
    </row>
    <row r="8" spans="2:3" ht="69.75" customHeight="1">
      <c r="B8" s="47" t="s">
        <v>4</v>
      </c>
      <c r="C8" s="5" t="s">
        <v>32</v>
      </c>
    </row>
    <row r="9" spans="2:3" ht="49.5" customHeight="1">
      <c r="B9" s="47"/>
      <c r="C9" s="28" t="s">
        <v>33</v>
      </c>
    </row>
    <row r="10" spans="2:3" ht="69.75" customHeight="1" thickBot="1">
      <c r="B10" s="48"/>
      <c r="C10" s="29" t="s">
        <v>34</v>
      </c>
    </row>
  </sheetData>
  <sheetProtection/>
  <mergeCells count="3">
    <mergeCell ref="B2:C3"/>
    <mergeCell ref="B6:B7"/>
    <mergeCell ref="B8:B10"/>
  </mergeCells>
  <hyperlinks>
    <hyperlink ref="C6" r:id="rId1" display="http://zakupki.gov.ru/223/clause/public/order-clause/search.html?selectedOrgId=&amp;selectedOrgName=&amp;name=1120010522+&amp;approveDateFrom=&amp;approveDateTo=&amp;publishDateFrom=&amp;publishDateTo=&amp;searchWord=&amp;fullTextSearchType=INFOS_AND_DOCUMENTS"/>
    <hyperlink ref="C8" r:id="rId2" display="http://zakupki.gov.ru/223/plan/public/plan/search.html?customerOrgId=&amp;customerOrgName=&amp;planName=2150105900+&amp;activePeriodFrom=&amp;activePeriodTo=&amp;approveDateFrom=&amp;approveDateTo=&amp;publishDateFrom=&amp;publishDateTo=&amp;_inoPlan=on&amp;_oldPlan=on&amp;_districtIDs=on&amp;_regionID"/>
    <hyperlink ref="C10" r:id="rId3" display="http://zakupki.gov.ru/223/purchase/public/notification/search.html?purchaseStages=PLACEMENT_COMPLETE&amp;purchaseStages=APPLICATION_FILING&amp;purchaseStages=COMMISSION_ACTIVITIES&amp;activeTab=0"/>
    <hyperlink ref="C9" r:id="rId4" display="http://zakupki.ies-holding.com/results/category/mordovskii-filial-1/"/>
    <hyperlink ref="C7" r:id="rId5" display="http://zakupki.ies-holding.com/regulation/"/>
  </hyperlinks>
  <printOptions/>
  <pageMargins left="0.7874015748031497" right="0.3937007874015748" top="0.7480314960629921" bottom="0.7480314960629921" header="0.31496062992125984" footer="0.31496062992125984"/>
  <pageSetup fitToHeight="1" fitToWidth="1" horizontalDpi="180" verticalDpi="180" orientation="portrait" paperSize="9" scale="7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85" zoomScaleSheetLayoutView="85" zoomScalePageLayoutView="0" workbookViewId="0" topLeftCell="A10">
      <selection activeCell="C12" sqref="C12"/>
    </sheetView>
  </sheetViews>
  <sheetFormatPr defaultColWidth="9.140625" defaultRowHeight="15"/>
  <cols>
    <col min="1" max="2" width="30.7109375" style="1" customWidth="1"/>
    <col min="3" max="4" width="30.7109375" style="44" customWidth="1"/>
    <col min="5" max="5" width="9.140625" style="1" customWidth="1"/>
    <col min="6" max="6" width="9.7109375" style="1" customWidth="1"/>
    <col min="7" max="16384" width="9.140625" style="1" customWidth="1"/>
  </cols>
  <sheetData>
    <row r="1" spans="1:4" ht="41.25" customHeight="1">
      <c r="A1" s="55" t="s">
        <v>38</v>
      </c>
      <c r="B1" s="55"/>
      <c r="C1" s="55"/>
      <c r="D1" s="55"/>
    </row>
    <row r="2" spans="1:4" ht="15.75" thickBot="1">
      <c r="A2" s="3"/>
      <c r="B2" s="3"/>
      <c r="C2" s="35"/>
      <c r="D2" s="35"/>
    </row>
    <row r="3" spans="1:4" ht="39.75" customHeight="1">
      <c r="A3" s="51" t="s">
        <v>5</v>
      </c>
      <c r="B3" s="52"/>
      <c r="C3" s="36" t="s">
        <v>37</v>
      </c>
      <c r="D3" s="37" t="s">
        <v>28</v>
      </c>
    </row>
    <row r="4" spans="1:4" ht="39.75" customHeight="1">
      <c r="A4" s="53" t="s">
        <v>1</v>
      </c>
      <c r="B4" s="54"/>
      <c r="C4" s="56" t="s">
        <v>42</v>
      </c>
      <c r="D4" s="57"/>
    </row>
    <row r="5" spans="1:6" ht="39.75" customHeight="1">
      <c r="A5" s="53" t="s">
        <v>43</v>
      </c>
      <c r="B5" s="54"/>
      <c r="C5" s="38">
        <v>63.91</v>
      </c>
      <c r="D5" s="39">
        <v>74.79490367154605</v>
      </c>
      <c r="F5" s="4"/>
    </row>
    <row r="6" spans="1:6" ht="54.75" customHeight="1">
      <c r="A6" s="49" t="s">
        <v>36</v>
      </c>
      <c r="B6" s="50"/>
      <c r="C6" s="40">
        <f>C5</f>
        <v>63.91</v>
      </c>
      <c r="D6" s="39">
        <f>D5</f>
        <v>74.79490367154605</v>
      </c>
      <c r="F6" s="4"/>
    </row>
    <row r="7" spans="1:6" ht="58.5" customHeight="1">
      <c r="A7" s="49" t="s">
        <v>40</v>
      </c>
      <c r="B7" s="50"/>
      <c r="C7" s="40">
        <f>C5</f>
        <v>63.91</v>
      </c>
      <c r="D7" s="39">
        <f>D5</f>
        <v>74.79490367154605</v>
      </c>
      <c r="F7" s="4"/>
    </row>
    <row r="8" spans="1:6" ht="62.25" customHeight="1">
      <c r="A8" s="49" t="s">
        <v>41</v>
      </c>
      <c r="B8" s="50"/>
      <c r="C8" s="40">
        <f>C5</f>
        <v>63.91</v>
      </c>
      <c r="D8" s="39">
        <f>D5</f>
        <v>74.79490367154605</v>
      </c>
      <c r="F8" s="4"/>
    </row>
    <row r="9" spans="1:4" ht="39.75" customHeight="1">
      <c r="A9" s="53" t="s">
        <v>6</v>
      </c>
      <c r="B9" s="54"/>
      <c r="C9" s="38" t="s">
        <v>39</v>
      </c>
      <c r="D9" s="41" t="s">
        <v>29</v>
      </c>
    </row>
    <row r="10" spans="1:4" ht="60" customHeight="1">
      <c r="A10" s="53" t="s">
        <v>2</v>
      </c>
      <c r="B10" s="54"/>
      <c r="C10" s="42" t="s">
        <v>10</v>
      </c>
      <c r="D10" s="43" t="s">
        <v>10</v>
      </c>
    </row>
    <row r="11" spans="1:4" ht="39.75" customHeight="1">
      <c r="A11" s="53" t="s">
        <v>7</v>
      </c>
      <c r="B11" s="54"/>
      <c r="C11" s="42" t="s">
        <v>10</v>
      </c>
      <c r="D11" s="43" t="s">
        <v>10</v>
      </c>
    </row>
    <row r="12" spans="1:4" ht="39.75" customHeight="1">
      <c r="A12" s="53" t="s">
        <v>45</v>
      </c>
      <c r="B12" s="54"/>
      <c r="C12" s="42" t="s">
        <v>10</v>
      </c>
      <c r="D12" s="43" t="s">
        <v>10</v>
      </c>
    </row>
    <row r="13" spans="1:4" ht="99.75" customHeight="1" thickBot="1">
      <c r="A13" s="58" t="s">
        <v>8</v>
      </c>
      <c r="B13" s="59"/>
      <c r="C13" s="42" t="s">
        <v>10</v>
      </c>
      <c r="D13" s="43" t="s">
        <v>10</v>
      </c>
    </row>
  </sheetData>
  <sheetProtection/>
  <mergeCells count="13">
    <mergeCell ref="A7:B7"/>
    <mergeCell ref="A9:B9"/>
    <mergeCell ref="A11:B11"/>
    <mergeCell ref="A12:B12"/>
    <mergeCell ref="A13:B13"/>
    <mergeCell ref="A10:B10"/>
    <mergeCell ref="A8:B8"/>
    <mergeCell ref="A6:B6"/>
    <mergeCell ref="A3:B3"/>
    <mergeCell ref="A4:B4"/>
    <mergeCell ref="A5:B5"/>
    <mergeCell ref="A1:D1"/>
    <mergeCell ref="C4:D4"/>
  </mergeCells>
  <printOptions/>
  <pageMargins left="0.7874015748031497" right="0.7874015748031497" top="0.3937007874015748" bottom="0.7480314960629921" header="0.31496062992125984" footer="0.31496062992125984"/>
  <pageSetup fitToHeight="1" fitToWidth="1" horizontalDpi="180" verticalDpi="18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89" zoomScaleSheetLayoutView="89" zoomScalePageLayoutView="0" workbookViewId="0" topLeftCell="A1">
      <selection activeCell="C14" sqref="C14"/>
    </sheetView>
  </sheetViews>
  <sheetFormatPr defaultColWidth="9.140625" defaultRowHeight="15"/>
  <cols>
    <col min="1" max="1" width="11.421875" style="16" customWidth="1"/>
    <col min="2" max="2" width="60.7109375" style="16" customWidth="1"/>
    <col min="3" max="4" width="30.7109375" style="16" customWidth="1"/>
    <col min="5" max="5" width="11.8515625" style="16" customWidth="1"/>
    <col min="6" max="250" width="9.140625" style="16" customWidth="1"/>
    <col min="251" max="251" width="6.7109375" style="16" customWidth="1"/>
    <col min="252" max="252" width="9.00390625" style="16" customWidth="1"/>
    <col min="253" max="253" width="28.7109375" style="16" customWidth="1"/>
    <col min="254" max="254" width="32.8515625" style="16" customWidth="1"/>
    <col min="255" max="255" width="17.57421875" style="16" customWidth="1"/>
    <col min="256" max="16384" width="16.140625" style="16" customWidth="1"/>
  </cols>
  <sheetData>
    <row r="1" spans="1:4" s="8" customFormat="1" ht="41.25" customHeight="1">
      <c r="A1" s="64" t="s">
        <v>44</v>
      </c>
      <c r="B1" s="64"/>
      <c r="C1" s="64"/>
      <c r="D1" s="64"/>
    </row>
    <row r="2" spans="1:4" s="8" customFormat="1" ht="16.5" customHeight="1" thickBot="1">
      <c r="A2" s="9"/>
      <c r="B2" s="10"/>
      <c r="C2" s="10"/>
      <c r="D2" s="10"/>
    </row>
    <row r="3" spans="1:4" s="8" customFormat="1" ht="39.75" customHeight="1">
      <c r="A3" s="60" t="s">
        <v>11</v>
      </c>
      <c r="B3" s="62" t="s">
        <v>18</v>
      </c>
      <c r="C3" s="65" t="s">
        <v>19</v>
      </c>
      <c r="D3" s="66"/>
    </row>
    <row r="4" spans="1:4" s="8" customFormat="1" ht="39.75" customHeight="1">
      <c r="A4" s="61"/>
      <c r="B4" s="63"/>
      <c r="C4" s="32" t="s">
        <v>37</v>
      </c>
      <c r="D4" s="17" t="s">
        <v>28</v>
      </c>
    </row>
    <row r="5" spans="1:4" s="11" customFormat="1" ht="39.75" customHeight="1">
      <c r="A5" s="31" t="s">
        <v>12</v>
      </c>
      <c r="B5" s="12" t="s">
        <v>20</v>
      </c>
      <c r="C5" s="25">
        <f>SUM(C6:C7)</f>
        <v>104922.66779661019</v>
      </c>
      <c r="D5" s="20">
        <f>SUM(D6:D7)</f>
        <v>170789.59575945657</v>
      </c>
    </row>
    <row r="6" spans="1:4" s="11" customFormat="1" ht="39.75" customHeight="1">
      <c r="A6" s="18" t="s">
        <v>13</v>
      </c>
      <c r="B6" s="22" t="s">
        <v>27</v>
      </c>
      <c r="C6" s="26">
        <v>69025.21016949153</v>
      </c>
      <c r="D6" s="19">
        <v>38422.6466069142</v>
      </c>
    </row>
    <row r="7" spans="1:4" s="11" customFormat="1" ht="79.5" customHeight="1">
      <c r="A7" s="18" t="s">
        <v>14</v>
      </c>
      <c r="B7" s="22" t="s">
        <v>21</v>
      </c>
      <c r="C7" s="26">
        <v>35897.457627118645</v>
      </c>
      <c r="D7" s="19">
        <v>132366.94915254237</v>
      </c>
    </row>
    <row r="8" spans="1:4" s="7" customFormat="1" ht="39.75" customHeight="1">
      <c r="A8" s="31" t="s">
        <v>22</v>
      </c>
      <c r="B8" s="12" t="s">
        <v>23</v>
      </c>
      <c r="C8" s="25">
        <f>SUM(C9:C11)</f>
        <v>104922.66785587255</v>
      </c>
      <c r="D8" s="20">
        <f>SUM(D9:D11)</f>
        <v>170789.6411831854</v>
      </c>
    </row>
    <row r="9" spans="1:4" s="7" customFormat="1" ht="39.75" customHeight="1">
      <c r="A9" s="18" t="s">
        <v>24</v>
      </c>
      <c r="B9" s="22" t="s">
        <v>15</v>
      </c>
      <c r="C9" s="34">
        <v>0</v>
      </c>
      <c r="D9" s="19">
        <v>31139.830508474577</v>
      </c>
    </row>
    <row r="10" spans="1:4" s="7" customFormat="1" ht="39.75" customHeight="1">
      <c r="A10" s="18" t="s">
        <v>25</v>
      </c>
      <c r="B10" s="22" t="s">
        <v>16</v>
      </c>
      <c r="C10" s="26">
        <v>35897.458</v>
      </c>
      <c r="D10" s="19">
        <v>85868.64406779662</v>
      </c>
    </row>
    <row r="11" spans="1:4" s="7" customFormat="1" ht="39.75" customHeight="1" thickBot="1">
      <c r="A11" s="23" t="s">
        <v>26</v>
      </c>
      <c r="B11" s="24" t="s">
        <v>17</v>
      </c>
      <c r="C11" s="27">
        <v>69025.20985587256</v>
      </c>
      <c r="D11" s="21">
        <v>53781.16660691418</v>
      </c>
    </row>
    <row r="12" spans="1:4" s="7" customFormat="1" ht="19.5" customHeight="1">
      <c r="A12" s="13"/>
      <c r="B12" s="14"/>
      <c r="C12" s="14"/>
      <c r="D12" s="15"/>
    </row>
  </sheetData>
  <sheetProtection/>
  <mergeCells count="4">
    <mergeCell ref="A3:A4"/>
    <mergeCell ref="B3:B4"/>
    <mergeCell ref="A1:D1"/>
    <mergeCell ref="C3:D3"/>
  </mergeCells>
  <printOptions/>
  <pageMargins left="0.7874015748031497" right="0.7874015748031497" top="0.3937007874015748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2015-05-07T11:02:05Z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