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" sheetId="1" r:id="rId1"/>
    <sheet name="1.1. (1)" sheetId="2" r:id="rId2"/>
    <sheet name="1.1. (2)" sheetId="3" r:id="rId3"/>
    <sheet name="1.1. (3)" sheetId="4" r:id="rId4"/>
    <sheet name="2" sheetId="5" r:id="rId5"/>
    <sheet name="2.1" sheetId="6" r:id="rId6"/>
    <sheet name="4 (а-г)" sheetId="7" r:id="rId7"/>
    <sheet name="4 д)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<sst xmlns="http://schemas.openxmlformats.org/spreadsheetml/2006/main" count="484" uniqueCount="234">
  <si>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</si>
  <si>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</si>
  <si>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</si>
  <si>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</si>
  <si>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</si>
  <si>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</si>
  <si>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</si>
  <si>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</si>
  <si>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</si>
  <si>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</si>
  <si>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</si>
  <si>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</si>
  <si>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</si>
  <si>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</si>
  <si>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</si>
  <si>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</si>
  <si>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</si>
  <si>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</si>
  <si>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</si>
  <si>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</si>
  <si>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</si>
  <si>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</si>
  <si>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</si>
  <si>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</si>
  <si>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</si>
  <si>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</si>
  <si>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</si>
  <si>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</si>
  <si>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</si>
  <si>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</si>
  <si>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</si>
  <si>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</si>
  <si>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</si>
  <si>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</si>
  <si>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</si>
  <si>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</si>
  <si>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</si>
  <si>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</si>
  <si>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</si>
  <si>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</si>
  <si>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</si>
  <si>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</si>
  <si>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</si>
  <si>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</si>
  <si>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</si>
  <si>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</si>
  <si>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</si>
  <si>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</si>
  <si>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</si>
  <si>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</si>
  <si>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</si>
  <si>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</si>
  <si>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</si>
  <si>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</si>
  <si>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</si>
  <si>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</si>
  <si>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</si>
  <si>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</si>
  <si>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</si>
  <si>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</si>
  <si>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</si>
  <si>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</si>
  <si>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</si>
  <si>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</si>
  <si>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</si>
  <si>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</si>
  <si>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</si>
  <si>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</si>
  <si>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</si>
  <si>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</si>
  <si>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</si>
  <si>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</si>
  <si>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</si>
  <si>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</si>
  <si>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</si>
  <si>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</si>
  <si>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</si>
  <si>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</si>
  <si>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</si>
  <si>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</si>
  <si>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</si>
  <si>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</si>
  <si>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</si>
  <si>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</si>
  <si>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</si>
  <si>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</si>
  <si>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</si>
  <si>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</si>
  <si>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</si>
  <si>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</si>
  <si>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</si>
  <si>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</si>
  <si>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</si>
  <si>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</si>
  <si>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</si>
  <si>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</si>
  <si>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</si>
  <si>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</si>
  <si>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</si>
  <si>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</si>
  <si>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</si>
  <si>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</si>
  <si>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</si>
  <si>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</si>
  <si>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</si>
  <si>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</si>
  <si>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</si>
  <si>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</si>
  <si>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</si>
  <si>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</si>
  <si>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</si>
  <si>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</si>
  <si>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</si>
  <si>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</si>
  <si>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</si>
  <si>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</si>
  <si>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</si>
  <si>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</si>
  <si>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</si>
  <si>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</si>
  <si>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</si>
  <si>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</si>
  <si>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</si>
  <si>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</si>
  <si>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</si>
  <si>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</si>
  <si>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Расходы на топливо, тыс. руб.</t>
  </si>
  <si>
    <t>расходы на топливо всего(см.табл.2.1)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</si>
  <si>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</si>
  <si>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</si>
  <si>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</si>
  <si>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</si>
  <si>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</si>
  <si>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</si>
  <si>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</si>
  <si>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</si>
  <si>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</si>
  <si>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</si>
  <si>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</si>
  <si>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</si>
  <si>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</si>
  <si>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Форма 1.1. Информация о тарифе на тепловую энергию и надбавках к  тарифу на тепловую энергию*</t>
  </si>
  <si>
    <t>2. Информация об  основных показателях финансово-хозяйственной деятельности организации*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</si>
  <si>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процесса**</t>
  </si>
  <si>
    <t>ж) Сведения об источнике публикации годовой бухгалтерской отчетности, включая бухгалтерский баланс и приложения к нему***</t>
  </si>
  <si>
    <t>д) Показатели эффективности реализации инвестиционной программы*</t>
  </si>
  <si>
    <t>Наименование показателей**</t>
  </si>
  <si>
    <t>Наименование мероприятия***</t>
  </si>
  <si>
    <t>4. Информация об инвестиционных программах и отчетах об их реализации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</si>
  <si>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</si>
  <si>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</si>
  <si>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* 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</si>
  <si>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* -  все показатели отражаются в части регулируемой деятельности (производство, передача и сбыт тепловой энергии).</t>
  </si>
  <si>
    <t>**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</si>
  <si>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*** - раскрывается регулируемыми организациями, выручка от регулируемой деятельности которых превышает 80% совокупной выручки за отчетный год.</t>
  </si>
  <si>
    <r>
      <rPr>
        <vertAlign val="superscript"/>
        <sz val="8"/>
        <color indexed="8"/>
        <rFont val="Calibri"/>
        <family val="2"/>
      </rPr>
      <t xml:space="preserve">* </t>
    </r>
    <r>
      <rPr>
        <sz val="8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8"/>
        <color indexed="8"/>
        <rFont val="Calibri"/>
        <family val="2"/>
      </rPr>
      <t>**</t>
    </r>
    <r>
      <rPr>
        <sz val="8"/>
        <color indexed="8"/>
        <rFont val="Calibri"/>
        <family val="2"/>
      </rPr>
      <t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
***</t>
    </r>
    <r>
      <rPr>
        <vertAlign val="superscript"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  </r>
  </si>
  <si>
    <t>Открытое акционерное общество "СаранскТеплоТранс"</t>
  </si>
  <si>
    <t>430032, РМ, г.Саранск, Пр.50лет Октября, д.29</t>
  </si>
  <si>
    <t>Приказ от 28 ноября 2011 г. № 99</t>
  </si>
  <si>
    <t>Министерство энергетики и тарифной политики Республики Мордовия</t>
  </si>
  <si>
    <t>с 01 января по 30 июня 2012 года включительно</t>
  </si>
  <si>
    <t>газета "Известия Мордовии" № 181 от 30.11.2011 г.</t>
  </si>
  <si>
    <t>с 01 июля по 31 августа 2012 года включительно</t>
  </si>
  <si>
    <t>с 01 сентября по 31 декабря 2012 года включительно</t>
  </si>
  <si>
    <t>2012 год</t>
  </si>
  <si>
    <t>прямые договора без торгов</t>
  </si>
  <si>
    <t>Инвестиционная программа ОАО "СаранскТеплоТранс" на 2012 г.</t>
  </si>
  <si>
    <t>Повышение безопасности, качества, экономической эффективности теплоснабжения.</t>
  </si>
  <si>
    <t>2010 - 2012 г.г.</t>
  </si>
  <si>
    <t>Наименование мероприятия*</t>
  </si>
  <si>
    <r>
      <t>Потребность в финансовых средствах на ___</t>
    </r>
    <r>
      <rPr>
        <u val="single"/>
        <sz val="11"/>
        <color indexed="8"/>
        <rFont val="Calibri"/>
        <family val="2"/>
      </rPr>
      <t>2012</t>
    </r>
    <r>
      <rPr>
        <sz val="11"/>
        <color indexed="8"/>
        <rFont val="Calibri"/>
        <family val="2"/>
      </rPr>
      <t>___год, тыс. руб. без НДС</t>
    </r>
  </si>
  <si>
    <t>Реконструкция трубопроводов ГВС с заменой стальных трубопроводов на трубы ИЗОПРОФЛЕКС от ЦТП Школа №16</t>
  </si>
  <si>
    <t>прибыль</t>
  </si>
  <si>
    <t>Реконструкция трубопроводов ГВС с заменой стальных трубопроводов на трубы ИЗОПРОФЛЕКС от ЦТП-2 Московская,48</t>
  </si>
  <si>
    <t>Реконструкция трубопроводов ГВС с заменой стальных трубопроводов на трубы ИЗОПРОФЛЕКС от ЦТП Володарского,60</t>
  </si>
  <si>
    <t>Реконструкция трубопроводов ГВС с заменой стальных трубопроводов на трубы ИЗОПРОФЛЕКС от ЦТП 6а мкр. С/З</t>
  </si>
  <si>
    <t>амортизация</t>
  </si>
  <si>
    <t>Реконструкция трубопроводов ГВС с заменой стальных трубопроводов на трубы ИЗОПРОФЛЕКС от ЦТП-2 2 мкр. С/З</t>
  </si>
  <si>
    <t>Реконструкция трубопроводов ГВС с заменой стальных трубопроводов на трубы ИЗОПРОФЛЕКС от ЦТП Осипенко, 57</t>
  </si>
  <si>
    <t>Реконструкция трубопроводов ГВС с заменой стальных трубопроводов на трубы ИЗОПРОФЛЕКС от ЦТП-11 С/В</t>
  </si>
  <si>
    <t>Реконструкция трубопроводов ГВС с заменой стальных трубопроводов на трубы ИЗОПРОФЛЕКС от ЦТП-5 С/В</t>
  </si>
  <si>
    <t>Бак аккумуляторный ГВС V=200м³ (цилиндрич.вертик) (кот. АРЗ)</t>
  </si>
  <si>
    <t>Реконструкция теплотрассы от С.Разина,17 до ж/д С.Разина,42 (ППУ)</t>
  </si>
  <si>
    <t>Замена ввода от Н.О. до ЦТП-12 С/В (ППУ)</t>
  </si>
  <si>
    <t>Реконструкция соединительной теплотрассы с заменой стальных трубопроводов на трубы ППМ между кот.2 мкр. и кот.3 мкр.</t>
  </si>
  <si>
    <t>Замена секций водоподогревателей</t>
  </si>
  <si>
    <t>Установка насосов в котельных и ЦТП</t>
  </si>
  <si>
    <t>Установка радиочастотных преобразователей солей жесткости  "Рапресол" на кожухотрубных водоподогревателях</t>
  </si>
  <si>
    <t>Монтаж противонакипных установок "Вулкан" на пластинчатые теплообменники</t>
  </si>
  <si>
    <t>Оборудование, не входящее в сметы строек</t>
  </si>
  <si>
    <t>*- заполняется организацией в соответствии с инвестиционной программой.</t>
  </si>
  <si>
    <t>Производство (некомбинированная выработка)+передача+сбыт</t>
  </si>
  <si>
    <t>Форма 2</t>
  </si>
  <si>
    <t>Информация о расходах на топливо</t>
  </si>
  <si>
    <t>Форма 2.1</t>
  </si>
  <si>
    <t>Форма 4 (а-г)</t>
  </si>
  <si>
    <t xml:space="preserve">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</si>
  <si>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Форма 6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</si>
  <si>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</si>
  <si>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Форма 7</t>
  </si>
  <si>
    <t>Прочие (тарифы указываются без учета НДС</t>
  </si>
  <si>
    <t>Население (тарифы указываются с учетом НДС)</t>
  </si>
  <si>
    <t>х</t>
  </si>
  <si>
    <t>от 1 до 5</t>
  </si>
  <si>
    <t>Снижение расхода эл. энергии, тыс. кВтч</t>
  </si>
  <si>
    <t>от 2 до 5</t>
  </si>
  <si>
    <t>Информация об инвестиционных программах и отчетах об их реализации</t>
  </si>
  <si>
    <t>Показатели эффективности реализации инвестиционной программы</t>
  </si>
  <si>
    <t>Форма 4 (д)</t>
  </si>
  <si>
    <t>Информация об  основных показателях финансово-хозяйственной деятельности организации</t>
  </si>
  <si>
    <t>Отдел перспективного развития Мордовского филиала ОАО "Территориальная генерирующая компания №6"</t>
  </si>
  <si>
    <t>430006, Республика Мордовия, г. Саранск, Александровское шоссе, д.13.</t>
  </si>
  <si>
    <t>d.v.vorobev@ies-holding.com</t>
  </si>
  <si>
    <t xml:space="preserve">Примечание: величина выручки скорректированна на сумму выпадающих доходов, принятых Министерством энергетики и тарифной политики Республики Мордовия, в размере 10 136,16 тыс.руб. </t>
  </si>
  <si>
    <t>Тариф на тепловую энергию (мощность) с 01.07.2012 г. по 31.08.2012 г.</t>
  </si>
  <si>
    <t>Тариф на тепловую энергию (мощность) с 01.01.2012 г. по 30.06.2012 г.</t>
  </si>
  <si>
    <t>Тариф на тепловую энергию (мощность) с 01.09.2012 г. по 31.12.2012 г.</t>
  </si>
  <si>
    <t>Форма 1.1 (1)</t>
  </si>
  <si>
    <t>Форма 1.1 (2)</t>
  </si>
  <si>
    <t>Форма 1.1 (3)</t>
  </si>
  <si>
    <t>Расход топлива на 1 куб.м., т.у.т./куб.м. (существующие потери до проведения меропрития)</t>
  </si>
  <si>
    <t xml:space="preserve">Ссылка на место их публикации в сети Интернет http://www.tgc6.ru/index.php?id=1482 
</t>
  </si>
  <si>
    <r>
      <t xml:space="preserve">7.1. </t>
    </r>
    <r>
      <rPr>
        <b/>
        <sz val="11"/>
        <color indexed="8"/>
        <rFont val="Calibri"/>
        <family val="2"/>
      </rPr>
      <t xml:space="preserve">Форма заявки на подключение к системе теплоснабжения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Печатается на бланке письма Заказчика
в 3-х экземплярах с указанием  
исходящего номера и даты
(для физических лиц допускается 
заполнять от руки с указанием даты)
Директору Мордовского филиала ОАО «ТГК-6»
Суслову А.А.
</t>
    </r>
    <r>
      <rPr>
        <b/>
        <sz val="11"/>
        <color indexed="8"/>
        <rFont val="Calibri"/>
        <family val="2"/>
      </rPr>
      <t>ЗАЯВКА</t>
    </r>
    <r>
      <rPr>
        <sz val="11"/>
        <color indexed="8"/>
        <rFont val="Calibri"/>
        <family val="2"/>
      </rPr>
      <t xml:space="preserve">
о подключении к системе теплоснабжения
С целью подключения теплопотребляющих установок к системе теплоснабжения (увеличения разрешенной к использованию тепловой нагрузки подключенных теплопотребляющих установок) и заключения в будущем (изменения существующего) абонентского договора на теплоснабжение 
_____________________________________________________________________________________________
(полное наименование юридического лица, Ф.И.О., паспортные данные, адрес места регистрации физического лица - Заказчика)
просит заключить договор об оказании услуг по подключению к системе теплоснабжения теплопотребляющих установок в принадлежащем мне (строящемся, реконструируемом) объекте
___________________________________________________________________________________________ ___________________________________________________________________________________________,
(подробно: наименование объекта, отдельных зданий, сооружений, помещений в составе объекта)
по адресу: _________________________________________________________________________________________________________________________________________________________________________________________.
(адрес или место расположения объекта, отдельных зданий, сооружений, помещений в составе объекта)
Характеристика и назначение объекта: _____________________________________________________________________________________________
_____________________________________________________________________________________________
(краткая характеристика, назначение или предполагаемое использование объекта, отдельных зданий, сооружений, помещений в составе объекта, режим  теплопотребления)
Теплоноситель (вода, пар): _____________________________________________________________________
Подключенная тепловая нагрузка объекта: _____________________________________________________________________________________________
(указать новая или дополнительная)
Общая Тепловая нагрузка, Гкал/час
  Отопление Вентиляция Горячее
водоснабжение (ГВС) Технология
Всего по объекту, в т.ч.:      
Нормативный срок строительства объекта  ____________________ месяцев.
Срок сдачи объекта (ввода в эксплуатацию) ________ кв. _________ года. 
Очередность ввода объекта:       
1 очередь_________
2 очередь _________
3 очередь ___________
Существующая общая тепловая нагрузка теплопотребляющих установок объекта*:
 *(заполняется только в случае реконструкции или смены назначения существующего объекта, отдельных помещений в составе существующего объекта)
Общая Тепловая нагрузка, Гкал/час
  Отопление Вентиляция Горячее
водоснабжение (ГВС) Технология
Всего по объекту, в т.ч.:      
Жилая часть      
Нежилая часть      
Приложения к заявке:
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Руководитель (должность)__________________________________ Ф.И.О._____________________________
(подпись руководителя юридического лица)                           М.П.
или
_____________________________________________________________________________________________
(Фамилия Имя Отчество физического лица)                   (подпись физического лица, дата)
</t>
    </r>
  </si>
  <si>
    <t xml:space="preserve">2. Количество поставляемой тепловой энергии на теплоснабжение, тепловой энергии и теплоносителя в паре на теплоснабжение и технологические нужды и горячей воды.
Поставка тепловой энергии на теплоснабжение тепловой энергии и теплоносителя в паре на теплоснабжение и технологические нужды и горячую воду осуществляется через присоединенную сеть в количестве, предусмотренном договором, и с соблюдением режима подачи, заявленного абонентом и согласованного энергоснабжающей организацией.
</t>
  </si>
  <si>
    <t xml:space="preserve">3. Качество подаваемой тепловой энергии на теплоснабжение тепловой энергии и теплоносителя в паре на теплоснабжение и технологические нужды и горячей воды.
Качество подаваемой тепловой энергии на теплоснабжение тепловой энергии и теплоносителя в паре на теплоснабжение и технологические нужды и горячей воды должно соответствовать требованиям, установленным государственными стандартами и иными обязательными правилами или договором.
</t>
  </si>
  <si>
    <t xml:space="preserve">4. Цена тепловой энергии на теплоснабжение тепловой энергии и теплоносителя в паре на теплоснабжение и технологические нужды и горячей воды.
 В соответствии с тарифами, устанавливаемыми или регулируемыми уполномоченными на то государственными органами и (или) органами местного самоуправления.
</t>
  </si>
  <si>
    <t xml:space="preserve">5. Порядок оплаты потребляемой тепловой энергии на теплоснабжение тепловой энергии и теплоносителя в паре на теплоснабжение и технологические нужды и горячей воды: 
В отношении группы прочих потребителей применимы авансовые платежи с оплатой по установленному договором графику внесения платежей:
- крупные промышленные предприятия до 25 числа текущего месяца не менее 100% договорной величины месячного потребления с учетом произведенных платежей по графику с окончательным расчетом до 5 числа месяца, следующего за расчетным;
- прочие - до 18 числа текущего месяца – платеж в размере 35% плановой общей стоимости тепловой энергии, потребляемой в расчетном месяце;
- до последнего числа текущего месяца – платеж в размере 50% от плановой общей стоимости тепловой энергии, потребляемой в расчетном месяце;
- до 10 числа месяца, следующего за расчетным, осуществляется оплата за фактически потребленную в истекшем месяце тепловую энергию (мощность), теплоноситель с учетом средств, ранее внесенных Потребителем.  
В случае если объем фактического потребления тепловой энергии (мощности), теплоносителя за истекший месяц меньше планового (договорного) объема, определенного Договором, излишне уплаченная сумма засчитывается в счет платежа за следующий месяц.
Под плановым объемом потребления тепловой энергии (мощности), теплоносителя понимается договорное количество тепловой энергии (мощности), теплоносителя, предусмотренное Приложением к Договору.
Данный порядок оплаты не применяется в отношении следующих групп потребителей:
 - государственные (муниципальные) учреждения, казенные предприятия, производят оплату не позднее трех дней с момента получения счета энергоснабжающей организации); 
- товарищества собственников жилья, жилищно-строительные, жилищные и иные специализированные потребительские кооперативы, управляющие организации или индивидуальные предприниматели, осуществляющие управление многоквартирными домами производят окончательный расчет с учетом текущих платежей до 15 числа месяца следующего за отчетным. 
</t>
  </si>
  <si>
    <r>
      <t xml:space="preserve">6. Срок действия договора.
Договор, заключенный на определенный срок, считается продленным на тот же срок и на тех же условиях, если до окончания срока его действия ни одна из сторон не заявит о его прекращении или изменении либо о заключении нового договора. </t>
    </r>
  </si>
  <si>
    <r>
      <t xml:space="preserve">7.2. </t>
    </r>
    <r>
      <rPr>
        <b/>
        <sz val="11"/>
        <color indexed="8"/>
        <rFont val="Calibri"/>
        <family val="2"/>
      </rPr>
      <t xml:space="preserve">Перечень и формы, представляемых одновременно с заявкой на подключение к системе теплоснабжения документов: </t>
    </r>
    <r>
      <rPr>
        <sz val="11"/>
        <color indexed="8"/>
        <rFont val="Calibri"/>
        <family val="2"/>
      </rPr>
      <t xml:space="preserve">                 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  Содержание - в соответствии с Постановлением Правительства  РФ № 83 от 13.02.2006г.                        </t>
    </r>
  </si>
  <si>
    <r>
      <t xml:space="preserve">7.3. </t>
    </r>
    <r>
      <rPr>
        <b/>
        <sz val="11"/>
        <color indexed="8"/>
        <rFont val="Calibri"/>
        <family val="2"/>
      </rPr>
      <t xml:space="preserve"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  </t>
    </r>
    <r>
      <rPr>
        <sz val="11"/>
        <color indexed="8"/>
        <rFont val="Calibri"/>
        <family val="2"/>
      </rPr>
      <t xml:space="preserve">Для заключения договора о подключении заказчик направляет заявку в форме типового бланка с перечнем документации, указанной в типовом бланке.
Заявку заказчика ответственное лицо в обществах принимает при наличии всех документов, необходимых для её рассмотрения и подлежит исполнению с момента подачи последнего документа. В случае представления неполного комплекта документов, ответственное лицо в обществах в течение 6 рабочих дней от даты получения указанной Заявки, уведомляет об этом Заказчика.
Ответственное лицо в обществах в 30-дневный срок с даты подачи заявки или получения недостающих документов рассматривает Заявку на подключение, определяет техническую возможность подключения, оформляет проект договора, обеспечивает его согласование и подписание. Заказчику направляется на рассмотрение и подписание, либо проект договора в 2-х экземплярах, либо мотивированный отказ от заключения договора.Порядок действий в соответствии с Постановлением Правительства  РФ № 83 от 13.02.2006г.
</t>
    </r>
  </si>
  <si>
    <t>http://saransktt.narod.ru/</t>
  </si>
  <si>
    <t>(8342) 29-91-05</t>
  </si>
  <si>
    <r>
      <t>Договор о подключении должен содержать следующие существенные условия:</t>
    </r>
    <r>
      <rPr>
        <sz val="11"/>
        <color indexed="8"/>
        <rFont val="Calibri"/>
        <family val="2"/>
      </rPr>
      <t xml:space="preserve">
а) перечень мероприятий (в том числе технических) по подключению объекта капитального строительства к сетям инженерно-технического обеспечения и обязательства сторон по их выполнению, в том числе:
- мероприятия, выполняемые заказчиком, - в пределах границ земельного участка заказчика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- мероприятия, выполняемые исполнителем до границы земельного участка заказчика, на котором располагается объект капитального строительства, - - мероприятия по увеличению пропускной способности (увеличению мощности) соответствующих систем коммунальной инфраструктуры и мероприятия по фактическому присоединению к сетям инженерно-технического обеспечения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б) срок осуществления исполнителем мероприятий по подключению, который не может превышать 18 месяцев с даты заключения договора о подключении, если более длительные сроки не указаны в заявке заказчика;
в) положение об ответственности сторон за несоблюдение установленных договором о подключении сроков исполнения своих обязательств, в том числе:
- право заказчика в одностороннем порядке расторгнуть договор о подключении при нарушении исполнителем сроков исполнения обязательств, указанных в договоре;
- обязанность любой из сторон договора о подключении при нарушении ею сроков исполнения обязательств уплатить другой стороне в течение 10 рабочих дней с даты наступления просрочки неустойку, рассчитанную как произведение 0,014 ставки рефинансирования Центрального банка Российской Федерации, установленной на дату заключения договора о подключении, и общего размера платы за подключение по договору за каждый день просрочки, если договором не предусмотрен больший размер неустойки;
г) размер платы за подключение, определяемый в соответствии с законодательством Российской Федерации;
д) порядок и сроки внесения заказчиком платы за подключение, имея в виду, что:
- не более 15 процентов платы за подключение вносятся в течение 15 дней с даты заключения договора о подключении;
- не более 35 процентов платы за подключение вносятся в течение 180 дней с даты заключения договора о подключении, но не позднее даты фактического подключения;
- оставшаяся доля платы за подключение вносится в течение 15 дней с даты подписания сторонами акта о присоединении, фиксирующего техническую готовность к подаче ресурсов на объекты заказчика, но не позднее выполнения условий подачи ресурсов;
е) размер нагрузки ресурса, потребляемого объектом капитального строительства, который обязан обеспечить исполнитель в точках подключения;
ж) местоположение точек подключения не далее границ земельного участка заказчика;
з)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обеспечения.Порядок действий в соответствии с Постановлением Правительства  РФ № 360 от 9 июня 2007г.</t>
    </r>
  </si>
  <si>
    <t>1. Условия заключения договора поставки тепловой энергии на теплоснабжение, тепловой энергии и теплоносителя в паре на теплоснабжение и технологические нужды и горячей воды.
Договор на отпуск и потребление тепловой энергии на теплоснабжение тепловой энергии и теплоносителя в паре на теплоснабжение и технологические нужды и горячую воду заключается с абонентом при наличии у него отвечающего установленным техническим требованиям энергопринимающего устройства, присоединенного к сетям энергоснабжающей организации, и другого необходимого оборудования, а также при обеспечении учета потребления энергии.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</si>
</sst>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3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 indent="2"/>
    </xf>
    <xf numFmtId="0" fontId="0" fillId="2" borderId="17" xfId="0" applyFill="1" applyBorder="1" applyAlignment="1">
      <alignment horizontal="left" vertical="top" wrapText="1" indent="6"/>
    </xf>
    <xf numFmtId="0" fontId="0" fillId="2" borderId="17" xfId="0" applyFill="1" applyBorder="1" applyAlignment="1">
      <alignment horizontal="left" vertical="top" wrapText="1" indent="7"/>
    </xf>
    <xf numFmtId="0" fontId="0" fillId="2" borderId="18" xfId="0" applyFill="1" applyBorder="1" applyAlignment="1">
      <alignment horizontal="left" vertical="top" wrapText="1" indent="2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6" fillId="23" borderId="21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17" xfId="0" applyFont="1" applyFill="1" applyBorder="1" applyAlignment="1">
      <alignment horizontal="left" vertical="top" wrapText="1" indent="6"/>
    </xf>
    <xf numFmtId="0" fontId="6" fillId="23" borderId="2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8" fillId="20" borderId="12" xfId="55" applyNumberFormat="1" applyFont="1" applyFill="1" applyBorder="1" applyAlignment="1" applyProtection="1">
      <alignment vertical="center" wrapText="1"/>
      <protection/>
    </xf>
    <xf numFmtId="49" fontId="8" fillId="24" borderId="12" xfId="55" applyNumberFormat="1" applyFont="1" applyFill="1" applyBorder="1" applyAlignment="1" applyProtection="1">
      <alignment vertical="center" wrapText="1"/>
      <protection/>
    </xf>
    <xf numFmtId="49" fontId="8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2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23" borderId="23" xfId="0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25" xfId="53" applyNumberFormat="1" applyFont="1" applyFill="1" applyBorder="1" applyAlignment="1" applyProtection="1">
      <alignment horizontal="center" wrapText="1"/>
      <protection locked="0"/>
    </xf>
    <xf numFmtId="2" fontId="4" fillId="23" borderId="26" xfId="53" applyNumberFormat="1" applyFont="1" applyFill="1" applyBorder="1" applyAlignment="1" applyProtection="1">
      <alignment horizontal="center"/>
      <protection/>
    </xf>
    <xf numFmtId="2" fontId="4" fillId="23" borderId="27" xfId="53" applyNumberFormat="1" applyFont="1" applyFill="1" applyBorder="1" applyAlignment="1" applyProtection="1">
      <alignment horizontal="center"/>
      <protection/>
    </xf>
    <xf numFmtId="2" fontId="4" fillId="23" borderId="28" xfId="53" applyNumberFormat="1" applyFont="1" applyFill="1" applyBorder="1" applyAlignment="1" applyProtection="1">
      <alignment horizontal="center"/>
      <protection/>
    </xf>
    <xf numFmtId="3" fontId="4" fillId="23" borderId="29" xfId="53" applyNumberFormat="1" applyFont="1" applyFill="1" applyBorder="1" applyAlignment="1" applyProtection="1">
      <alignment horizontal="center" wrapText="1"/>
      <protection locked="0"/>
    </xf>
    <xf numFmtId="3" fontId="4" fillId="23" borderId="30" xfId="53" applyNumberFormat="1" applyFont="1" applyFill="1" applyBorder="1" applyAlignment="1" applyProtection="1">
      <alignment horizontal="center" wrapText="1"/>
      <protection locked="0"/>
    </xf>
    <xf numFmtId="0" fontId="3" fillId="2" borderId="31" xfId="53" applyFont="1" applyFill="1" applyBorder="1" applyAlignment="1" applyProtection="1">
      <alignment horizontal="left" wrapText="1"/>
      <protection/>
    </xf>
    <xf numFmtId="0" fontId="3" fillId="2" borderId="32" xfId="53" applyFont="1" applyFill="1" applyBorder="1" applyAlignment="1" applyProtection="1">
      <alignment horizontal="left" wrapText="1"/>
      <protection/>
    </xf>
    <xf numFmtId="0" fontId="3" fillId="2" borderId="32" xfId="53" applyFont="1" applyFill="1" applyBorder="1" applyAlignment="1" applyProtection="1">
      <alignment wrapText="1"/>
      <protection/>
    </xf>
    <xf numFmtId="0" fontId="4" fillId="2" borderId="32" xfId="54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3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4" fontId="0" fillId="0" borderId="12" xfId="0" applyNumberFormat="1" applyBorder="1" applyAlignment="1">
      <alignment horizontal="center" vertical="center" wrapText="1"/>
    </xf>
    <xf numFmtId="0" fontId="6" fillId="23" borderId="2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33" xfId="0" applyFill="1" applyBorder="1" applyAlignment="1">
      <alignment vertical="center"/>
    </xf>
    <xf numFmtId="4" fontId="0" fillId="23" borderId="34" xfId="0" applyNumberFormat="1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2" borderId="36" xfId="0" applyFill="1" applyBorder="1" applyAlignment="1">
      <alignment vertical="center" wrapText="1"/>
    </xf>
    <xf numFmtId="4" fontId="0" fillId="23" borderId="36" xfId="0" applyNumberFormat="1" applyFill="1" applyBorder="1" applyAlignment="1">
      <alignment horizontal="center" vertical="center"/>
    </xf>
    <xf numFmtId="0" fontId="0" fillId="23" borderId="36" xfId="0" applyFill="1" applyBorder="1" applyAlignment="1">
      <alignment horizontal="center" vertical="center"/>
    </xf>
    <xf numFmtId="2" fontId="0" fillId="23" borderId="11" xfId="0" applyNumberFormat="1" applyFill="1" applyBorder="1" applyAlignment="1">
      <alignment horizontal="center" wrapText="1"/>
    </xf>
    <xf numFmtId="0" fontId="3" fillId="2" borderId="37" xfId="53" applyFont="1" applyFill="1" applyBorder="1" applyAlignment="1" applyProtection="1">
      <alignment horizontal="left" wrapText="1"/>
      <protection/>
    </xf>
    <xf numFmtId="3" fontId="4" fillId="23" borderId="38" xfId="53" applyNumberFormat="1" applyFont="1" applyFill="1" applyBorder="1" applyAlignment="1" applyProtection="1">
      <alignment horizontal="center" wrapText="1"/>
      <protection locked="0"/>
    </xf>
    <xf numFmtId="0" fontId="0" fillId="23" borderId="39" xfId="0" applyFill="1" applyBorder="1" applyAlignment="1">
      <alignment horizontal="center"/>
    </xf>
    <xf numFmtId="3" fontId="4" fillId="23" borderId="15" xfId="53" applyNumberFormat="1" applyFont="1" applyFill="1" applyBorder="1" applyAlignment="1" applyProtection="1">
      <alignment horizontal="center" wrapText="1"/>
      <protection locked="0"/>
    </xf>
    <xf numFmtId="4" fontId="4" fillId="23" borderId="15" xfId="53" applyNumberFormat="1" applyFont="1" applyFill="1" applyBorder="1" applyAlignment="1" applyProtection="1">
      <alignment horizontal="center" wrapText="1"/>
      <protection locked="0"/>
    </xf>
    <xf numFmtId="0" fontId="3" fillId="2" borderId="40" xfId="53" applyFont="1" applyFill="1" applyBorder="1" applyAlignment="1" applyProtection="1">
      <alignment horizontal="left" wrapText="1"/>
      <protection/>
    </xf>
    <xf numFmtId="4" fontId="0" fillId="23" borderId="11" xfId="0" applyNumberFormat="1" applyFill="1" applyBorder="1" applyAlignment="1">
      <alignment horizontal="center"/>
    </xf>
    <xf numFmtId="4" fontId="0" fillId="23" borderId="41" xfId="0" applyNumberFormat="1" applyFill="1" applyBorder="1" applyAlignment="1">
      <alignment horizontal="center"/>
    </xf>
    <xf numFmtId="4" fontId="0" fillId="23" borderId="21" xfId="0" applyNumberFormat="1" applyFill="1" applyBorder="1" applyAlignment="1">
      <alignment horizontal="center"/>
    </xf>
    <xf numFmtId="4" fontId="0" fillId="23" borderId="42" xfId="0" applyNumberFormat="1" applyFill="1" applyBorder="1" applyAlignment="1">
      <alignment horizontal="center"/>
    </xf>
    <xf numFmtId="4" fontId="0" fillId="23" borderId="43" xfId="0" applyNumberFormat="1" applyFill="1" applyBorder="1" applyAlignment="1">
      <alignment horizontal="center"/>
    </xf>
    <xf numFmtId="0" fontId="0" fillId="11" borderId="12" xfId="0" applyFill="1" applyBorder="1" applyAlignment="1">
      <alignment horizontal="center" wrapText="1"/>
    </xf>
    <xf numFmtId="0" fontId="0" fillId="11" borderId="12" xfId="0" applyFont="1" applyFill="1" applyBorder="1" applyAlignment="1">
      <alignment horizontal="center"/>
    </xf>
    <xf numFmtId="4" fontId="6" fillId="23" borderId="21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9" fillId="0" borderId="0" xfId="0" applyFont="1" applyAlignment="1">
      <alignment horizontal="left" vertical="top" wrapText="1"/>
    </xf>
    <xf numFmtId="0" fontId="0" fillId="22" borderId="11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5" fillId="11" borderId="12" xfId="0" applyFont="1" applyFill="1" applyBorder="1" applyAlignment="1">
      <alignment horizontal="center" vertical="top"/>
    </xf>
    <xf numFmtId="0" fontId="5" fillId="11" borderId="46" xfId="0" applyFont="1" applyFill="1" applyBorder="1" applyAlignment="1">
      <alignment horizontal="center" vertical="top"/>
    </xf>
    <xf numFmtId="0" fontId="0" fillId="10" borderId="47" xfId="0" applyFill="1" applyBorder="1" applyAlignment="1">
      <alignment horizontal="center"/>
    </xf>
    <xf numFmtId="0" fontId="1" fillId="4" borderId="4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5" fillId="11" borderId="49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0" fillId="7" borderId="50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5" fillId="7" borderId="49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52" xfId="0" applyFont="1" applyFill="1" applyBorder="1" applyAlignment="1">
      <alignment horizontal="left" vertical="top" wrapText="1"/>
    </xf>
    <xf numFmtId="0" fontId="5" fillId="7" borderId="50" xfId="0" applyFont="1" applyFill="1" applyBorder="1" applyAlignment="1">
      <alignment horizontal="left" vertical="top" wrapText="1"/>
    </xf>
    <xf numFmtId="0" fontId="0" fillId="7" borderId="12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5" fillId="7" borderId="53" xfId="0" applyFont="1" applyFill="1" applyBorder="1" applyAlignment="1">
      <alignment horizontal="left" vertical="top"/>
    </xf>
    <xf numFmtId="0" fontId="5" fillId="7" borderId="44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11" borderId="17" xfId="0" applyFont="1" applyFill="1" applyBorder="1" applyAlignment="1">
      <alignment horizontal="left" vertical="top"/>
    </xf>
    <xf numFmtId="0" fontId="5" fillId="11" borderId="54" xfId="0" applyFont="1" applyFill="1" applyBorder="1" applyAlignment="1">
      <alignment horizontal="left" vertical="top"/>
    </xf>
    <xf numFmtId="0" fontId="5" fillId="11" borderId="52" xfId="0" applyFont="1" applyFill="1" applyBorder="1" applyAlignment="1">
      <alignment horizontal="left" vertical="center"/>
    </xf>
    <xf numFmtId="0" fontId="5" fillId="11" borderId="50" xfId="0" applyFont="1" applyFill="1" applyBorder="1" applyAlignment="1">
      <alignment horizontal="left" vertical="center"/>
    </xf>
    <xf numFmtId="0" fontId="0" fillId="11" borderId="50" xfId="0" applyFill="1" applyBorder="1" applyAlignment="1">
      <alignment horizontal="center" vertical="top"/>
    </xf>
    <xf numFmtId="0" fontId="0" fillId="11" borderId="51" xfId="0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 vertical="center"/>
    </xf>
    <xf numFmtId="0" fontId="0" fillId="23" borderId="48" xfId="0" applyFill="1" applyBorder="1" applyAlignment="1">
      <alignment horizontal="center" vertical="center" wrapText="1"/>
    </xf>
    <xf numFmtId="0" fontId="0" fillId="23" borderId="29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5" fillId="11" borderId="55" xfId="0" applyFont="1" applyFill="1" applyBorder="1" applyAlignment="1">
      <alignment horizontal="left" vertical="center"/>
    </xf>
    <xf numFmtId="0" fontId="0" fillId="11" borderId="56" xfId="0" applyFill="1" applyBorder="1" applyAlignment="1">
      <alignment horizontal="center" vertical="center"/>
    </xf>
    <xf numFmtId="0" fontId="0" fillId="11" borderId="57" xfId="0" applyFill="1" applyBorder="1" applyAlignment="1">
      <alignment horizontal="center" vertical="center"/>
    </xf>
    <xf numFmtId="0" fontId="0" fillId="11" borderId="58" xfId="0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/>
    </xf>
    <xf numFmtId="0" fontId="3" fillId="10" borderId="14" xfId="53" applyFont="1" applyFill="1" applyBorder="1" applyAlignment="1" applyProtection="1">
      <alignment horizontal="center" vertical="center" wrapText="1"/>
      <protection/>
    </xf>
    <xf numFmtId="0" fontId="3" fillId="10" borderId="55" xfId="53" applyFont="1" applyFill="1" applyBorder="1" applyAlignment="1" applyProtection="1">
      <alignment horizontal="center" vertical="center" wrapText="1"/>
      <protection/>
    </xf>
    <xf numFmtId="0" fontId="5" fillId="11" borderId="60" xfId="0" applyFont="1" applyFill="1" applyBorder="1" applyAlignment="1">
      <alignment horizontal="center" vertical="center"/>
    </xf>
    <xf numFmtId="0" fontId="5" fillId="11" borderId="61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6" borderId="56" xfId="53" applyFont="1" applyFill="1" applyBorder="1" applyAlignment="1" applyProtection="1">
      <alignment horizontal="center" vertical="center" wrapText="1"/>
      <protection/>
    </xf>
    <xf numFmtId="0" fontId="3" fillId="6" borderId="63" xfId="53" applyFont="1" applyFill="1" applyBorder="1" applyAlignment="1" applyProtection="1">
      <alignment horizontal="center" vertical="center" wrapText="1"/>
      <protection/>
    </xf>
    <xf numFmtId="0" fontId="3" fillId="6" borderId="57" xfId="53" applyFont="1" applyFill="1" applyBorder="1" applyAlignment="1" applyProtection="1">
      <alignment horizontal="center" vertical="center" wrapText="1"/>
      <protection/>
    </xf>
    <xf numFmtId="0" fontId="3" fillId="6" borderId="61" xfId="53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57" xfId="53" applyFont="1" applyFill="1" applyBorder="1" applyAlignment="1" applyProtection="1">
      <alignment horizontal="center" vertical="center" wrapText="1"/>
      <protection/>
    </xf>
    <xf numFmtId="0" fontId="3" fillId="10" borderId="59" xfId="53" applyFont="1" applyFill="1" applyBorder="1" applyAlignment="1" applyProtection="1">
      <alignment horizontal="center" vertical="center" wrapText="1"/>
      <protection/>
    </xf>
    <xf numFmtId="0" fontId="0" fillId="23" borderId="56" xfId="0" applyFill="1" applyBorder="1" applyAlignment="1">
      <alignment horizontal="left" vertical="justify" wrapText="1"/>
    </xf>
    <xf numFmtId="0" fontId="0" fillId="0" borderId="63" xfId="0" applyBorder="1" applyAlignment="1">
      <alignment horizontal="left" vertical="justify"/>
    </xf>
    <xf numFmtId="0" fontId="0" fillId="0" borderId="57" xfId="0" applyBorder="1" applyAlignment="1">
      <alignment horizontal="left" vertical="justify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11" borderId="12" xfId="0" applyFill="1" applyBorder="1" applyAlignment="1">
      <alignment horizontal="center"/>
    </xf>
    <xf numFmtId="0" fontId="0" fillId="4" borderId="64" xfId="0" applyNumberFormat="1" applyFill="1" applyBorder="1" applyAlignment="1">
      <alignment horizontal="center" vertical="center" wrapText="1"/>
    </xf>
    <xf numFmtId="0" fontId="0" fillId="4" borderId="10" xfId="0" applyNumberFormat="1" applyFill="1" applyBorder="1" applyAlignment="1">
      <alignment horizontal="center" vertical="center" wrapText="1"/>
    </xf>
    <xf numFmtId="0" fontId="0" fillId="4" borderId="38" xfId="0" applyNumberFormat="1" applyFill="1" applyBorder="1" applyAlignment="1">
      <alignment horizontal="center" vertical="center" wrapText="1"/>
    </xf>
    <xf numFmtId="0" fontId="0" fillId="4" borderId="65" xfId="0" applyNumberFormat="1" applyFill="1" applyBorder="1" applyAlignment="1">
      <alignment horizontal="center" vertical="center" wrapText="1"/>
    </xf>
    <xf numFmtId="0" fontId="0" fillId="4" borderId="0" xfId="0" applyNumberFormat="1" applyFill="1" applyBorder="1" applyAlignment="1">
      <alignment horizontal="center" vertical="center" wrapText="1"/>
    </xf>
    <xf numFmtId="0" fontId="0" fillId="4" borderId="66" xfId="0" applyNumberFormat="1" applyFill="1" applyBorder="1" applyAlignment="1">
      <alignment horizontal="center" vertical="center" wrapText="1"/>
    </xf>
    <xf numFmtId="0" fontId="0" fillId="4" borderId="67" xfId="0" applyNumberFormat="1" applyFill="1" applyBorder="1" applyAlignment="1">
      <alignment horizontal="center" vertical="center" wrapText="1"/>
    </xf>
    <xf numFmtId="0" fontId="0" fillId="4" borderId="68" xfId="0" applyNumberFormat="1" applyFill="1" applyBorder="1" applyAlignment="1">
      <alignment horizontal="center" vertical="center" wrapText="1"/>
    </xf>
    <xf numFmtId="0" fontId="0" fillId="4" borderId="69" xfId="0" applyNumberFormat="1" applyFill="1" applyBorder="1" applyAlignment="1">
      <alignment horizontal="center" vertical="center" wrapText="1"/>
    </xf>
    <xf numFmtId="0" fontId="14" fillId="23" borderId="12" xfId="42" applyFill="1" applyBorder="1" applyAlignment="1" applyProtection="1">
      <alignment horizontal="center"/>
      <protection/>
    </xf>
    <xf numFmtId="0" fontId="0" fillId="23" borderId="1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23" borderId="48" xfId="0" applyFill="1" applyBorder="1" applyAlignment="1">
      <alignment horizontal="left" vertical="center" wrapText="1"/>
    </xf>
    <xf numFmtId="0" fontId="0" fillId="23" borderId="54" xfId="0" applyFill="1" applyBorder="1" applyAlignment="1">
      <alignment horizontal="left" vertical="center" wrapText="1"/>
    </xf>
    <xf numFmtId="0" fontId="0" fillId="23" borderId="29" xfId="0" applyFill="1" applyBorder="1" applyAlignment="1">
      <alignment horizontal="left" vertical="center" wrapText="1"/>
    </xf>
    <xf numFmtId="0" fontId="0" fillId="23" borderId="54" xfId="0" applyFill="1" applyBorder="1" applyAlignment="1">
      <alignment horizontal="center" vertical="center" wrapText="1"/>
    </xf>
    <xf numFmtId="0" fontId="14" fillId="23" borderId="48" xfId="42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0" fillId="4" borderId="64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38" xfId="0" applyFill="1" applyBorder="1" applyAlignment="1">
      <alignment horizontal="left" vertical="top" wrapText="1"/>
    </xf>
    <xf numFmtId="0" fontId="0" fillId="4" borderId="6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69" xfId="0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.v.vorobev@ies-holding.com" TargetMode="External" /><Relationship Id="rId2" Type="http://schemas.openxmlformats.org/officeDocument/2006/relationships/hyperlink" Target="http://saransktt.narod.ru/" TargetMode="Externa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3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7.140625" style="0" customWidth="1"/>
    <col min="2" max="2" width="24.00390625" style="0" customWidth="1"/>
  </cols>
  <sheetData>
    <row r="4" spans="1:2" ht="111.75" customHeight="1">
      <c r="A4" s="96" t="s">
        <v>84</v>
      </c>
      <c r="B4" s="97"/>
    </row>
    <row r="5" spans="1:2" ht="33.75" customHeight="1">
      <c r="A5" s="10" t="s">
        <v>215</v>
      </c>
      <c r="B5" s="12" t="s">
        <v>217</v>
      </c>
    </row>
    <row r="6" spans="1:2" ht="33" customHeight="1">
      <c r="A6" s="10" t="s">
        <v>214</v>
      </c>
      <c r="B6" s="12" t="s">
        <v>218</v>
      </c>
    </row>
    <row r="7" spans="1:2" ht="30">
      <c r="A7" s="8" t="s">
        <v>216</v>
      </c>
      <c r="B7" s="12" t="s">
        <v>219</v>
      </c>
    </row>
    <row r="8" spans="1:2" ht="31.5" customHeight="1">
      <c r="A8" s="11" t="s">
        <v>209</v>
      </c>
      <c r="B8" s="12" t="s">
        <v>192</v>
      </c>
    </row>
    <row r="9" spans="1:2" ht="15">
      <c r="A9" s="8" t="s">
        <v>193</v>
      </c>
      <c r="B9" s="12" t="s">
        <v>194</v>
      </c>
    </row>
    <row r="10" spans="1:2" ht="30">
      <c r="A10" s="8" t="s">
        <v>206</v>
      </c>
      <c r="B10" s="12" t="s">
        <v>195</v>
      </c>
    </row>
    <row r="11" spans="1:2" ht="30">
      <c r="A11" s="8" t="s">
        <v>207</v>
      </c>
      <c r="B11" s="12" t="s">
        <v>208</v>
      </c>
    </row>
    <row r="12" spans="1:2" ht="52.5" customHeight="1">
      <c r="A12" s="8" t="s">
        <v>196</v>
      </c>
      <c r="B12" s="12" t="s">
        <v>197</v>
      </c>
    </row>
    <row r="13" spans="1:2" ht="54.75" customHeight="1">
      <c r="A13" s="8" t="s">
        <v>198</v>
      </c>
      <c r="B13" s="12" t="s">
        <v>199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B13">
      <selection activeCell="O17" sqref="O1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2" spans="2:9" ht="34.5" customHeight="1">
      <c r="B2" s="171" t="s">
        <v>149</v>
      </c>
      <c r="C2" s="171"/>
      <c r="D2" s="171"/>
      <c r="E2" s="171"/>
      <c r="F2" s="171"/>
      <c r="G2" s="171"/>
      <c r="H2" s="171"/>
      <c r="I2" s="171"/>
    </row>
    <row r="3" spans="2:9" ht="15">
      <c r="B3" s="23"/>
      <c r="C3" s="23"/>
      <c r="D3" s="23"/>
      <c r="E3" s="23"/>
      <c r="F3" s="23"/>
      <c r="G3" s="23"/>
      <c r="H3" s="23"/>
      <c r="I3" s="23"/>
    </row>
    <row r="4" spans="2:9" ht="15">
      <c r="B4" s="5" t="s">
        <v>0</v>
      </c>
      <c r="C4" s="159" t="s">
        <v>156</v>
      </c>
      <c r="D4" s="159"/>
      <c r="E4" s="159"/>
      <c r="F4" s="159"/>
      <c r="G4" s="159"/>
      <c r="H4" s="159"/>
      <c r="I4" s="159"/>
    </row>
    <row r="5" spans="2:9" ht="15">
      <c r="B5" s="5" t="s">
        <v>16</v>
      </c>
      <c r="C5" s="159">
        <v>1326185831</v>
      </c>
      <c r="D5" s="159"/>
      <c r="E5" s="159"/>
      <c r="F5" s="159"/>
      <c r="G5" s="159"/>
      <c r="H5" s="159"/>
      <c r="I5" s="159"/>
    </row>
    <row r="6" spans="2:9" ht="15">
      <c r="B6" s="5" t="s">
        <v>17</v>
      </c>
      <c r="C6" s="159">
        <v>132601001</v>
      </c>
      <c r="D6" s="159"/>
      <c r="E6" s="159"/>
      <c r="F6" s="159"/>
      <c r="G6" s="159"/>
      <c r="H6" s="159"/>
      <c r="I6" s="159"/>
    </row>
    <row r="7" spans="2:9" ht="15">
      <c r="B7" s="5" t="s">
        <v>54</v>
      </c>
      <c r="C7" s="159" t="s">
        <v>164</v>
      </c>
      <c r="D7" s="159"/>
      <c r="E7" s="159"/>
      <c r="F7" s="159"/>
      <c r="G7" s="159"/>
      <c r="H7" s="159"/>
      <c r="I7" s="159"/>
    </row>
    <row r="8" spans="2:9" ht="15">
      <c r="B8" s="3"/>
      <c r="C8" s="3"/>
      <c r="D8" s="3"/>
      <c r="E8" s="3"/>
      <c r="F8" s="3"/>
      <c r="G8" s="3"/>
      <c r="H8" s="3"/>
      <c r="I8" s="3"/>
    </row>
    <row r="9" spans="2:9" ht="63" customHeight="1">
      <c r="B9" s="8" t="s">
        <v>56</v>
      </c>
      <c r="C9" s="172" t="s">
        <v>210</v>
      </c>
      <c r="D9" s="173"/>
      <c r="E9" s="173"/>
      <c r="F9" s="173"/>
      <c r="G9" s="173"/>
      <c r="H9" s="173"/>
      <c r="I9" s="174"/>
    </row>
    <row r="10" spans="2:9" ht="28.5" customHeight="1">
      <c r="B10" s="9" t="s">
        <v>21</v>
      </c>
      <c r="C10" s="126" t="s">
        <v>231</v>
      </c>
      <c r="D10" s="175"/>
      <c r="E10" s="175"/>
      <c r="F10" s="175"/>
      <c r="G10" s="175"/>
      <c r="H10" s="175"/>
      <c r="I10" s="127"/>
    </row>
    <row r="11" spans="2:11" ht="27" customHeight="1">
      <c r="B11" s="9" t="s">
        <v>20</v>
      </c>
      <c r="C11" s="170" t="s">
        <v>211</v>
      </c>
      <c r="D11" s="170"/>
      <c r="E11" s="170"/>
      <c r="F11" s="170"/>
      <c r="G11" s="170"/>
      <c r="H11" s="170"/>
      <c r="I11" s="170"/>
      <c r="K11" s="88"/>
    </row>
    <row r="12" spans="2:9" ht="28.5" customHeight="1">
      <c r="B12" s="9" t="s">
        <v>18</v>
      </c>
      <c r="C12" s="176" t="s">
        <v>212</v>
      </c>
      <c r="D12" s="175"/>
      <c r="E12" s="175"/>
      <c r="F12" s="175"/>
      <c r="G12" s="175"/>
      <c r="H12" s="175"/>
      <c r="I12" s="127"/>
    </row>
    <row r="13" spans="2:9" ht="27" customHeight="1">
      <c r="B13" s="9" t="s">
        <v>19</v>
      </c>
      <c r="C13" s="169" t="s">
        <v>230</v>
      </c>
      <c r="D13" s="170"/>
      <c r="E13" s="170"/>
      <c r="F13" s="170"/>
      <c r="G13" s="170"/>
      <c r="H13" s="170"/>
      <c r="I13" s="170"/>
    </row>
    <row r="15" spans="2:12" ht="73.5" customHeight="1">
      <c r="B15" s="178" t="s">
        <v>222</v>
      </c>
      <c r="C15" s="179"/>
      <c r="D15" s="179"/>
      <c r="E15" s="179"/>
      <c r="F15" s="179"/>
      <c r="G15" s="179"/>
      <c r="H15" s="179"/>
      <c r="I15" s="180"/>
      <c r="J15" s="160" t="s">
        <v>221</v>
      </c>
      <c r="K15" s="161"/>
      <c r="L15" s="162"/>
    </row>
    <row r="16" spans="2:12" ht="264" customHeight="1">
      <c r="B16" s="181" t="s">
        <v>228</v>
      </c>
      <c r="C16" s="182"/>
      <c r="D16" s="182"/>
      <c r="E16" s="182"/>
      <c r="F16" s="182"/>
      <c r="G16" s="182"/>
      <c r="H16" s="182"/>
      <c r="I16" s="183"/>
      <c r="J16" s="163"/>
      <c r="K16" s="164"/>
      <c r="L16" s="165"/>
    </row>
    <row r="17" spans="2:12" ht="187.5" customHeight="1">
      <c r="B17" s="184" t="s">
        <v>229</v>
      </c>
      <c r="C17" s="185"/>
      <c r="D17" s="185"/>
      <c r="E17" s="185"/>
      <c r="F17" s="185"/>
      <c r="G17" s="185"/>
      <c r="H17" s="185"/>
      <c r="I17" s="186"/>
      <c r="J17" s="166"/>
      <c r="K17" s="167"/>
      <c r="L17" s="168"/>
    </row>
    <row r="19" spans="2:9" ht="16.5" customHeight="1">
      <c r="B19" s="177"/>
      <c r="C19" s="177"/>
      <c r="D19" s="177"/>
      <c r="E19" s="177"/>
      <c r="F19" s="177"/>
      <c r="G19" s="177"/>
      <c r="H19" s="177"/>
      <c r="I19" s="177"/>
    </row>
  </sheetData>
  <sheetProtection/>
  <mergeCells count="15">
    <mergeCell ref="B19:I19"/>
    <mergeCell ref="C4:I4"/>
    <mergeCell ref="C5:I5"/>
    <mergeCell ref="C6:I6"/>
    <mergeCell ref="B15:I15"/>
    <mergeCell ref="B16:I16"/>
    <mergeCell ref="C7:I7"/>
    <mergeCell ref="B17:I17"/>
    <mergeCell ref="J15:L17"/>
    <mergeCell ref="C13:I13"/>
    <mergeCell ref="B2:I2"/>
    <mergeCell ref="C9:I9"/>
    <mergeCell ref="C10:I10"/>
    <mergeCell ref="C11:I11"/>
    <mergeCell ref="C12:I12"/>
  </mergeCells>
  <hyperlinks>
    <hyperlink ref="C12" r:id="rId1" display="d.v.vorobev@ies-holding.com"/>
    <hyperlink ref="C13" r:id="rId2" display="http://saransktt.narod.ru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24.851562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2" spans="1:8" ht="42" customHeight="1">
      <c r="A2" s="113" t="s">
        <v>141</v>
      </c>
      <c r="B2" s="114"/>
      <c r="C2" s="114"/>
      <c r="D2" s="114"/>
      <c r="E2" s="114"/>
      <c r="F2" s="114"/>
      <c r="G2" s="114"/>
      <c r="H2" s="114"/>
    </row>
    <row r="3" ht="15.75" thickBot="1"/>
    <row r="4" spans="1:8" ht="15.75" thickTop="1">
      <c r="A4" s="117" t="s">
        <v>0</v>
      </c>
      <c r="B4" s="118"/>
      <c r="C4" s="119" t="s">
        <v>156</v>
      </c>
      <c r="D4" s="119"/>
      <c r="E4" s="119"/>
      <c r="F4" s="119"/>
      <c r="G4" s="119"/>
      <c r="H4" s="120"/>
    </row>
    <row r="5" spans="1:8" ht="15">
      <c r="A5" s="115" t="s">
        <v>16</v>
      </c>
      <c r="B5" s="116"/>
      <c r="C5" s="93">
        <v>1326185831</v>
      </c>
      <c r="D5" s="93"/>
      <c r="E5" s="93"/>
      <c r="F5" s="93"/>
      <c r="G5" s="93"/>
      <c r="H5" s="94"/>
    </row>
    <row r="6" spans="1:8" ht="15">
      <c r="A6" s="115" t="s">
        <v>17</v>
      </c>
      <c r="B6" s="116"/>
      <c r="C6" s="93">
        <v>132601001</v>
      </c>
      <c r="D6" s="93"/>
      <c r="E6" s="93"/>
      <c r="F6" s="93"/>
      <c r="G6" s="93"/>
      <c r="H6" s="94"/>
    </row>
    <row r="7" spans="1:8" ht="15.75" thickBot="1">
      <c r="A7" s="99" t="s">
        <v>48</v>
      </c>
      <c r="B7" s="100"/>
      <c r="C7" s="93" t="s">
        <v>157</v>
      </c>
      <c r="D7" s="93"/>
      <c r="E7" s="93"/>
      <c r="F7" s="93"/>
      <c r="G7" s="93"/>
      <c r="H7" s="94"/>
    </row>
    <row r="8" spans="1:8" ht="15.75" thickTop="1">
      <c r="A8" s="107" t="s">
        <v>50</v>
      </c>
      <c r="B8" s="108"/>
      <c r="C8" s="101" t="s">
        <v>158</v>
      </c>
      <c r="D8" s="101"/>
      <c r="E8" s="101"/>
      <c r="F8" s="101"/>
      <c r="G8" s="101"/>
      <c r="H8" s="102"/>
    </row>
    <row r="9" spans="1:8" ht="15">
      <c r="A9" s="105"/>
      <c r="B9" s="106"/>
      <c r="C9" s="103"/>
      <c r="D9" s="103"/>
      <c r="E9" s="103"/>
      <c r="F9" s="103"/>
      <c r="G9" s="103"/>
      <c r="H9" s="104"/>
    </row>
    <row r="10" spans="1:8" ht="30.75" customHeight="1">
      <c r="A10" s="105" t="s">
        <v>14</v>
      </c>
      <c r="B10" s="106"/>
      <c r="C10" s="109" t="s">
        <v>159</v>
      </c>
      <c r="D10" s="109"/>
      <c r="E10" s="109"/>
      <c r="F10" s="109"/>
      <c r="G10" s="109"/>
      <c r="H10" s="110"/>
    </row>
    <row r="11" spans="1:8" ht="15">
      <c r="A11" s="105" t="s">
        <v>49</v>
      </c>
      <c r="B11" s="106"/>
      <c r="C11" s="109" t="s">
        <v>160</v>
      </c>
      <c r="D11" s="109"/>
      <c r="E11" s="109"/>
      <c r="F11" s="109"/>
      <c r="G11" s="109"/>
      <c r="H11" s="110"/>
    </row>
    <row r="12" spans="1:8" ht="15.75" thickBot="1">
      <c r="A12" s="111" t="s">
        <v>1</v>
      </c>
      <c r="B12" s="112"/>
      <c r="C12" s="91" t="s">
        <v>161</v>
      </c>
      <c r="D12" s="91"/>
      <c r="E12" s="91"/>
      <c r="F12" s="91"/>
      <c r="G12" s="91"/>
      <c r="H12" s="92"/>
    </row>
    <row r="13" spans="1:8" ht="16.5" thickBot="1" thickTop="1">
      <c r="A13" s="95" t="s">
        <v>24</v>
      </c>
      <c r="B13" s="95"/>
      <c r="C13" s="95"/>
      <c r="D13" s="95"/>
      <c r="E13" s="95"/>
      <c r="F13" s="95"/>
      <c r="G13" s="95"/>
      <c r="H13" s="95"/>
    </row>
    <row r="14" spans="1:8" ht="15" customHeight="1" thickBot="1" thickTop="1">
      <c r="A14" s="90" t="s">
        <v>22</v>
      </c>
      <c r="B14" s="90"/>
      <c r="C14" s="90" t="s">
        <v>7</v>
      </c>
      <c r="D14" s="90" t="s">
        <v>12</v>
      </c>
      <c r="E14" s="90"/>
      <c r="F14" s="90"/>
      <c r="G14" s="90"/>
      <c r="H14" s="90" t="s">
        <v>15</v>
      </c>
    </row>
    <row r="15" spans="1:8" ht="49.5" customHeight="1" thickBot="1" thickTop="1">
      <c r="A15" s="90"/>
      <c r="B15" s="90"/>
      <c r="C15" s="90"/>
      <c r="D15" s="20" t="s">
        <v>8</v>
      </c>
      <c r="E15" s="20" t="s">
        <v>9</v>
      </c>
      <c r="F15" s="20" t="s">
        <v>10</v>
      </c>
      <c r="G15" s="20" t="s">
        <v>11</v>
      </c>
      <c r="H15" s="90"/>
    </row>
    <row r="16" spans="1:8" ht="21" customHeight="1" thickBot="1" thickTop="1">
      <c r="A16" s="98" t="s">
        <v>200</v>
      </c>
      <c r="B16" s="19" t="s">
        <v>13</v>
      </c>
      <c r="C16" s="4">
        <v>904.87</v>
      </c>
      <c r="D16" s="4" t="s">
        <v>202</v>
      </c>
      <c r="E16" s="4">
        <v>924.07</v>
      </c>
      <c r="F16" s="4">
        <v>953.8</v>
      </c>
      <c r="G16" s="4" t="s">
        <v>202</v>
      </c>
      <c r="H16" s="4" t="s">
        <v>202</v>
      </c>
    </row>
    <row r="17" spans="1:8" ht="21.75" customHeight="1" thickBot="1" thickTop="1">
      <c r="A17" s="98"/>
      <c r="B17" s="19" t="s">
        <v>23</v>
      </c>
      <c r="C17" s="4" t="s">
        <v>202</v>
      </c>
      <c r="D17" s="4" t="s">
        <v>202</v>
      </c>
      <c r="E17" s="4" t="s">
        <v>202</v>
      </c>
      <c r="F17" s="4" t="s">
        <v>202</v>
      </c>
      <c r="G17" s="4" t="s">
        <v>202</v>
      </c>
      <c r="H17" s="4" t="s">
        <v>202</v>
      </c>
    </row>
    <row r="18" spans="1:8" ht="21.75" customHeight="1" thickBot="1" thickTop="1">
      <c r="A18" s="98" t="s">
        <v>201</v>
      </c>
      <c r="B18" s="19" t="s">
        <v>13</v>
      </c>
      <c r="C18" s="4">
        <v>1067.75</v>
      </c>
      <c r="D18" s="4" t="s">
        <v>202</v>
      </c>
      <c r="E18" s="4" t="s">
        <v>202</v>
      </c>
      <c r="F18" s="4" t="s">
        <v>202</v>
      </c>
      <c r="G18" s="4" t="s">
        <v>202</v>
      </c>
      <c r="H18" s="4" t="s">
        <v>202</v>
      </c>
    </row>
    <row r="19" spans="1:8" ht="21" customHeight="1" thickBot="1" thickTop="1">
      <c r="A19" s="98"/>
      <c r="B19" s="19" t="s">
        <v>23</v>
      </c>
      <c r="C19" s="4" t="s">
        <v>202</v>
      </c>
      <c r="D19" s="4" t="s">
        <v>202</v>
      </c>
      <c r="E19" s="4" t="s">
        <v>202</v>
      </c>
      <c r="F19" s="4" t="s">
        <v>202</v>
      </c>
      <c r="G19" s="4" t="s">
        <v>202</v>
      </c>
      <c r="H19" s="4" t="s">
        <v>202</v>
      </c>
    </row>
    <row r="20" ht="15.75" thickTop="1"/>
    <row r="21" spans="1:8" ht="31.5" customHeight="1">
      <c r="A21" s="89" t="s">
        <v>151</v>
      </c>
      <c r="B21" s="89"/>
      <c r="C21" s="89"/>
      <c r="D21" s="89"/>
      <c r="E21" s="89"/>
      <c r="F21" s="89"/>
      <c r="G21" s="89"/>
      <c r="H21" s="89"/>
    </row>
  </sheetData>
  <sheetProtection/>
  <mergeCells count="25">
    <mergeCell ref="A2:H2"/>
    <mergeCell ref="A5:B5"/>
    <mergeCell ref="A6:B6"/>
    <mergeCell ref="C5:H5"/>
    <mergeCell ref="C6:H6"/>
    <mergeCell ref="A4:B4"/>
    <mergeCell ref="C4:H4"/>
    <mergeCell ref="A21:H21"/>
    <mergeCell ref="C8:H9"/>
    <mergeCell ref="A11:B11"/>
    <mergeCell ref="A8:B9"/>
    <mergeCell ref="C10:H10"/>
    <mergeCell ref="A10:B10"/>
    <mergeCell ref="C14:C15"/>
    <mergeCell ref="D14:G14"/>
    <mergeCell ref="C11:H11"/>
    <mergeCell ref="A12:B12"/>
    <mergeCell ref="A18:A19"/>
    <mergeCell ref="A7:B7"/>
    <mergeCell ref="A16:A17"/>
    <mergeCell ref="C7:H7"/>
    <mergeCell ref="A13:H13"/>
    <mergeCell ref="A14:B15"/>
    <mergeCell ref="H14:H15"/>
    <mergeCell ref="C12:H1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25.57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2" spans="1:8" ht="42" customHeight="1">
      <c r="A2" s="113" t="s">
        <v>141</v>
      </c>
      <c r="B2" s="114"/>
      <c r="C2" s="114"/>
      <c r="D2" s="114"/>
      <c r="E2" s="114"/>
      <c r="F2" s="114"/>
      <c r="G2" s="114"/>
      <c r="H2" s="114"/>
    </row>
    <row r="3" ht="15.75" thickBot="1"/>
    <row r="4" spans="1:8" ht="15.75" thickTop="1">
      <c r="A4" s="117" t="s">
        <v>0</v>
      </c>
      <c r="B4" s="118"/>
      <c r="C4" s="119" t="s">
        <v>156</v>
      </c>
      <c r="D4" s="119"/>
      <c r="E4" s="119"/>
      <c r="F4" s="119"/>
      <c r="G4" s="119"/>
      <c r="H4" s="120"/>
    </row>
    <row r="5" spans="1:8" ht="15">
      <c r="A5" s="115" t="s">
        <v>16</v>
      </c>
      <c r="B5" s="116"/>
      <c r="C5" s="93">
        <v>1326185831</v>
      </c>
      <c r="D5" s="93"/>
      <c r="E5" s="93"/>
      <c r="F5" s="93"/>
      <c r="G5" s="93"/>
      <c r="H5" s="94"/>
    </row>
    <row r="6" spans="1:8" ht="15">
      <c r="A6" s="115" t="s">
        <v>17</v>
      </c>
      <c r="B6" s="116"/>
      <c r="C6" s="93">
        <v>132601001</v>
      </c>
      <c r="D6" s="93"/>
      <c r="E6" s="93"/>
      <c r="F6" s="93"/>
      <c r="G6" s="93"/>
      <c r="H6" s="94"/>
    </row>
    <row r="7" spans="1:8" ht="15.75" thickBot="1">
      <c r="A7" s="99" t="s">
        <v>48</v>
      </c>
      <c r="B7" s="100"/>
      <c r="C7" s="93" t="s">
        <v>157</v>
      </c>
      <c r="D7" s="93"/>
      <c r="E7" s="93"/>
      <c r="F7" s="93"/>
      <c r="G7" s="93"/>
      <c r="H7" s="94"/>
    </row>
    <row r="8" spans="1:8" ht="15.75" thickTop="1">
      <c r="A8" s="107" t="s">
        <v>50</v>
      </c>
      <c r="B8" s="108"/>
      <c r="C8" s="101" t="s">
        <v>158</v>
      </c>
      <c r="D8" s="101"/>
      <c r="E8" s="101"/>
      <c r="F8" s="101"/>
      <c r="G8" s="101"/>
      <c r="H8" s="102"/>
    </row>
    <row r="9" spans="1:8" ht="15">
      <c r="A9" s="105"/>
      <c r="B9" s="106"/>
      <c r="C9" s="103"/>
      <c r="D9" s="103"/>
      <c r="E9" s="103"/>
      <c r="F9" s="103"/>
      <c r="G9" s="103"/>
      <c r="H9" s="104"/>
    </row>
    <row r="10" spans="1:8" ht="30.75" customHeight="1">
      <c r="A10" s="105" t="s">
        <v>14</v>
      </c>
      <c r="B10" s="106"/>
      <c r="C10" s="109" t="s">
        <v>159</v>
      </c>
      <c r="D10" s="109"/>
      <c r="E10" s="109"/>
      <c r="F10" s="109"/>
      <c r="G10" s="109"/>
      <c r="H10" s="110"/>
    </row>
    <row r="11" spans="1:8" ht="15">
      <c r="A11" s="105" t="s">
        <v>49</v>
      </c>
      <c r="B11" s="106"/>
      <c r="C11" s="109" t="s">
        <v>162</v>
      </c>
      <c r="D11" s="109"/>
      <c r="E11" s="109"/>
      <c r="F11" s="109"/>
      <c r="G11" s="109"/>
      <c r="H11" s="110"/>
    </row>
    <row r="12" spans="1:8" ht="15.75" thickBot="1">
      <c r="A12" s="111" t="s">
        <v>1</v>
      </c>
      <c r="B12" s="112"/>
      <c r="C12" s="91" t="s">
        <v>161</v>
      </c>
      <c r="D12" s="91"/>
      <c r="E12" s="91"/>
      <c r="F12" s="91"/>
      <c r="G12" s="91"/>
      <c r="H12" s="92"/>
    </row>
    <row r="13" spans="1:8" ht="16.5" thickBot="1" thickTop="1">
      <c r="A13" s="95" t="s">
        <v>24</v>
      </c>
      <c r="B13" s="95"/>
      <c r="C13" s="95"/>
      <c r="D13" s="95"/>
      <c r="E13" s="95"/>
      <c r="F13" s="95"/>
      <c r="G13" s="95"/>
      <c r="H13" s="95"/>
    </row>
    <row r="14" spans="1:8" ht="15" customHeight="1" thickBot="1" thickTop="1">
      <c r="A14" s="90" t="s">
        <v>22</v>
      </c>
      <c r="B14" s="90"/>
      <c r="C14" s="90" t="s">
        <v>7</v>
      </c>
      <c r="D14" s="90" t="s">
        <v>12</v>
      </c>
      <c r="E14" s="90"/>
      <c r="F14" s="90"/>
      <c r="G14" s="90"/>
      <c r="H14" s="90" t="s">
        <v>15</v>
      </c>
    </row>
    <row r="15" spans="1:8" ht="49.5" customHeight="1" thickBot="1" thickTop="1">
      <c r="A15" s="90"/>
      <c r="B15" s="90"/>
      <c r="C15" s="90"/>
      <c r="D15" s="20" t="s">
        <v>8</v>
      </c>
      <c r="E15" s="20" t="s">
        <v>9</v>
      </c>
      <c r="F15" s="20" t="s">
        <v>10</v>
      </c>
      <c r="G15" s="20" t="s">
        <v>11</v>
      </c>
      <c r="H15" s="90"/>
    </row>
    <row r="16" spans="1:8" ht="16.5" thickBot="1" thickTop="1">
      <c r="A16" s="98" t="s">
        <v>200</v>
      </c>
      <c r="B16" s="19" t="s">
        <v>13</v>
      </c>
      <c r="C16" s="4">
        <v>959.16</v>
      </c>
      <c r="D16" s="4" t="s">
        <v>202</v>
      </c>
      <c r="E16" s="4">
        <v>979.51</v>
      </c>
      <c r="F16" s="4">
        <v>1011.03</v>
      </c>
      <c r="G16" s="4" t="s">
        <v>202</v>
      </c>
      <c r="H16" s="4" t="s">
        <v>202</v>
      </c>
    </row>
    <row r="17" spans="1:8" ht="16.5" thickBot="1" thickTop="1">
      <c r="A17" s="98"/>
      <c r="B17" s="19" t="s">
        <v>23</v>
      </c>
      <c r="C17" s="4" t="s">
        <v>202</v>
      </c>
      <c r="D17" s="4" t="s">
        <v>202</v>
      </c>
      <c r="E17" s="4" t="s">
        <v>202</v>
      </c>
      <c r="F17" s="4" t="s">
        <v>202</v>
      </c>
      <c r="G17" s="4" t="s">
        <v>202</v>
      </c>
      <c r="H17" s="4" t="s">
        <v>202</v>
      </c>
    </row>
    <row r="18" spans="1:8" ht="16.5" thickBot="1" thickTop="1">
      <c r="A18" s="98" t="s">
        <v>201</v>
      </c>
      <c r="B18" s="19" t="s">
        <v>13</v>
      </c>
      <c r="C18" s="4">
        <v>1131.81</v>
      </c>
      <c r="D18" s="4" t="s">
        <v>202</v>
      </c>
      <c r="E18" s="4" t="s">
        <v>202</v>
      </c>
      <c r="F18" s="4" t="s">
        <v>202</v>
      </c>
      <c r="G18" s="4" t="s">
        <v>202</v>
      </c>
      <c r="H18" s="4" t="s">
        <v>202</v>
      </c>
    </row>
    <row r="19" spans="1:8" ht="16.5" thickBot="1" thickTop="1">
      <c r="A19" s="98"/>
      <c r="B19" s="19" t="s">
        <v>23</v>
      </c>
      <c r="C19" s="4" t="s">
        <v>202</v>
      </c>
      <c r="D19" s="4" t="s">
        <v>202</v>
      </c>
      <c r="E19" s="4" t="s">
        <v>202</v>
      </c>
      <c r="F19" s="4" t="s">
        <v>202</v>
      </c>
      <c r="G19" s="4" t="s">
        <v>202</v>
      </c>
      <c r="H19" s="4" t="s">
        <v>202</v>
      </c>
    </row>
    <row r="20" ht="15.75" thickTop="1"/>
    <row r="21" spans="1:8" ht="26.25" customHeight="1">
      <c r="A21" s="89" t="s">
        <v>151</v>
      </c>
      <c r="B21" s="89"/>
      <c r="C21" s="89"/>
      <c r="D21" s="89"/>
      <c r="E21" s="89"/>
      <c r="F21" s="89"/>
      <c r="G21" s="89"/>
      <c r="H21" s="89"/>
    </row>
  </sheetData>
  <sheetProtection/>
  <mergeCells count="25">
    <mergeCell ref="A10:B10"/>
    <mergeCell ref="C10:H10"/>
    <mergeCell ref="A2:H2"/>
    <mergeCell ref="A4:B4"/>
    <mergeCell ref="C4:H4"/>
    <mergeCell ref="A5:B5"/>
    <mergeCell ref="C5:H5"/>
    <mergeCell ref="A6:B6"/>
    <mergeCell ref="C6:H6"/>
    <mergeCell ref="A7:B7"/>
    <mergeCell ref="C7:H7"/>
    <mergeCell ref="A8:B9"/>
    <mergeCell ref="C8:H9"/>
    <mergeCell ref="A11:B11"/>
    <mergeCell ref="C11:H11"/>
    <mergeCell ref="A12:B12"/>
    <mergeCell ref="C12:H12"/>
    <mergeCell ref="A21:H21"/>
    <mergeCell ref="A13:H13"/>
    <mergeCell ref="A14:B15"/>
    <mergeCell ref="C14:C15"/>
    <mergeCell ref="D14:G14"/>
    <mergeCell ref="H14:H15"/>
    <mergeCell ref="A16:A17"/>
    <mergeCell ref="A18:A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5.2812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2" spans="1:8" ht="42" customHeight="1">
      <c r="A2" s="113" t="s">
        <v>141</v>
      </c>
      <c r="B2" s="114"/>
      <c r="C2" s="114"/>
      <c r="D2" s="114"/>
      <c r="E2" s="114"/>
      <c r="F2" s="114"/>
      <c r="G2" s="114"/>
      <c r="H2" s="114"/>
    </row>
    <row r="3" ht="15.75" thickBot="1"/>
    <row r="4" spans="1:8" ht="15.75" thickTop="1">
      <c r="A4" s="117" t="s">
        <v>0</v>
      </c>
      <c r="B4" s="118"/>
      <c r="C4" s="119" t="s">
        <v>156</v>
      </c>
      <c r="D4" s="119"/>
      <c r="E4" s="119"/>
      <c r="F4" s="119"/>
      <c r="G4" s="119"/>
      <c r="H4" s="120"/>
    </row>
    <row r="5" spans="1:8" ht="15">
      <c r="A5" s="115" t="s">
        <v>16</v>
      </c>
      <c r="B5" s="116"/>
      <c r="C5" s="93">
        <v>1326185831</v>
      </c>
      <c r="D5" s="93"/>
      <c r="E5" s="93"/>
      <c r="F5" s="93"/>
      <c r="G5" s="93"/>
      <c r="H5" s="94"/>
    </row>
    <row r="6" spans="1:8" ht="15">
      <c r="A6" s="115" t="s">
        <v>17</v>
      </c>
      <c r="B6" s="116"/>
      <c r="C6" s="93">
        <v>132601001</v>
      </c>
      <c r="D6" s="93"/>
      <c r="E6" s="93"/>
      <c r="F6" s="93"/>
      <c r="G6" s="93"/>
      <c r="H6" s="94"/>
    </row>
    <row r="7" spans="1:8" ht="15.75" thickBot="1">
      <c r="A7" s="99" t="s">
        <v>48</v>
      </c>
      <c r="B7" s="100"/>
      <c r="C7" s="93" t="s">
        <v>157</v>
      </c>
      <c r="D7" s="93"/>
      <c r="E7" s="93"/>
      <c r="F7" s="93"/>
      <c r="G7" s="93"/>
      <c r="H7" s="94"/>
    </row>
    <row r="8" spans="1:8" ht="15.75" thickTop="1">
      <c r="A8" s="107" t="s">
        <v>50</v>
      </c>
      <c r="B8" s="108"/>
      <c r="C8" s="101" t="s">
        <v>158</v>
      </c>
      <c r="D8" s="101"/>
      <c r="E8" s="101"/>
      <c r="F8" s="101"/>
      <c r="G8" s="101"/>
      <c r="H8" s="102"/>
    </row>
    <row r="9" spans="1:8" ht="15">
      <c r="A9" s="105"/>
      <c r="B9" s="106"/>
      <c r="C9" s="103"/>
      <c r="D9" s="103"/>
      <c r="E9" s="103"/>
      <c r="F9" s="103"/>
      <c r="G9" s="103"/>
      <c r="H9" s="104"/>
    </row>
    <row r="10" spans="1:8" ht="30.75" customHeight="1">
      <c r="A10" s="105" t="s">
        <v>14</v>
      </c>
      <c r="B10" s="106"/>
      <c r="C10" s="109" t="s">
        <v>159</v>
      </c>
      <c r="D10" s="109"/>
      <c r="E10" s="109"/>
      <c r="F10" s="109"/>
      <c r="G10" s="109"/>
      <c r="H10" s="110"/>
    </row>
    <row r="11" spans="1:8" ht="15">
      <c r="A11" s="105" t="s">
        <v>49</v>
      </c>
      <c r="B11" s="106"/>
      <c r="C11" s="109" t="s">
        <v>163</v>
      </c>
      <c r="D11" s="109"/>
      <c r="E11" s="109"/>
      <c r="F11" s="109"/>
      <c r="G11" s="109"/>
      <c r="H11" s="110"/>
    </row>
    <row r="12" spans="1:8" ht="15.75" thickBot="1">
      <c r="A12" s="111" t="s">
        <v>1</v>
      </c>
      <c r="B12" s="112"/>
      <c r="C12" s="91" t="s">
        <v>161</v>
      </c>
      <c r="D12" s="91"/>
      <c r="E12" s="91"/>
      <c r="F12" s="91"/>
      <c r="G12" s="91"/>
      <c r="H12" s="92"/>
    </row>
    <row r="13" spans="1:8" ht="16.5" thickBot="1" thickTop="1">
      <c r="A13" s="95" t="s">
        <v>24</v>
      </c>
      <c r="B13" s="95"/>
      <c r="C13" s="95"/>
      <c r="D13" s="95"/>
      <c r="E13" s="95"/>
      <c r="F13" s="95"/>
      <c r="G13" s="95"/>
      <c r="H13" s="95"/>
    </row>
    <row r="14" spans="1:8" ht="15" customHeight="1" thickBot="1" thickTop="1">
      <c r="A14" s="90" t="s">
        <v>22</v>
      </c>
      <c r="B14" s="90"/>
      <c r="C14" s="90" t="s">
        <v>7</v>
      </c>
      <c r="D14" s="90" t="s">
        <v>12</v>
      </c>
      <c r="E14" s="90"/>
      <c r="F14" s="90"/>
      <c r="G14" s="90"/>
      <c r="H14" s="90" t="s">
        <v>15</v>
      </c>
    </row>
    <row r="15" spans="1:8" ht="49.5" customHeight="1" thickBot="1" thickTop="1">
      <c r="A15" s="90"/>
      <c r="B15" s="90"/>
      <c r="C15" s="90"/>
      <c r="D15" s="20" t="s">
        <v>8</v>
      </c>
      <c r="E15" s="20" t="s">
        <v>9</v>
      </c>
      <c r="F15" s="20" t="s">
        <v>10</v>
      </c>
      <c r="G15" s="20" t="s">
        <v>11</v>
      </c>
      <c r="H15" s="90"/>
    </row>
    <row r="16" spans="1:8" ht="16.5" thickBot="1" thickTop="1">
      <c r="A16" s="98" t="s">
        <v>200</v>
      </c>
      <c r="B16" s="19" t="s">
        <v>13</v>
      </c>
      <c r="C16" s="4">
        <v>997.37</v>
      </c>
      <c r="D16" s="4" t="s">
        <v>202</v>
      </c>
      <c r="E16" s="73">
        <v>1032.4</v>
      </c>
      <c r="F16" s="4">
        <v>1065.63</v>
      </c>
      <c r="G16" s="4" t="s">
        <v>202</v>
      </c>
      <c r="H16" s="4" t="s">
        <v>202</v>
      </c>
    </row>
    <row r="17" spans="1:8" ht="16.5" thickBot="1" thickTop="1">
      <c r="A17" s="98"/>
      <c r="B17" s="19" t="s">
        <v>23</v>
      </c>
      <c r="C17" s="4" t="s">
        <v>202</v>
      </c>
      <c r="D17" s="4" t="s">
        <v>202</v>
      </c>
      <c r="E17" s="4" t="s">
        <v>202</v>
      </c>
      <c r="F17" s="4" t="s">
        <v>202</v>
      </c>
      <c r="G17" s="4" t="s">
        <v>202</v>
      </c>
      <c r="H17" s="4" t="s">
        <v>202</v>
      </c>
    </row>
    <row r="18" spans="1:8" ht="16.5" thickBot="1" thickTop="1">
      <c r="A18" s="98" t="s">
        <v>201</v>
      </c>
      <c r="B18" s="19" t="s">
        <v>13</v>
      </c>
      <c r="C18" s="64">
        <v>1176.9</v>
      </c>
      <c r="D18" s="4" t="s">
        <v>202</v>
      </c>
      <c r="E18" s="4" t="s">
        <v>202</v>
      </c>
      <c r="F18" s="4" t="s">
        <v>202</v>
      </c>
      <c r="G18" s="4" t="s">
        <v>202</v>
      </c>
      <c r="H18" s="4" t="s">
        <v>202</v>
      </c>
    </row>
    <row r="19" spans="1:8" ht="16.5" thickBot="1" thickTop="1">
      <c r="A19" s="98"/>
      <c r="B19" s="19" t="s">
        <v>23</v>
      </c>
      <c r="C19" s="4" t="s">
        <v>202</v>
      </c>
      <c r="D19" s="4" t="s">
        <v>202</v>
      </c>
      <c r="E19" s="4" t="s">
        <v>202</v>
      </c>
      <c r="F19" s="4" t="s">
        <v>202</v>
      </c>
      <c r="G19" s="4" t="s">
        <v>202</v>
      </c>
      <c r="H19" s="4" t="s">
        <v>202</v>
      </c>
    </row>
    <row r="20" ht="15.75" thickTop="1"/>
    <row r="21" spans="1:8" ht="26.25" customHeight="1">
      <c r="A21" s="89" t="s">
        <v>151</v>
      </c>
      <c r="B21" s="89"/>
      <c r="C21" s="89"/>
      <c r="D21" s="89"/>
      <c r="E21" s="89"/>
      <c r="F21" s="89"/>
      <c r="G21" s="89"/>
      <c r="H21" s="89"/>
    </row>
  </sheetData>
  <sheetProtection/>
  <mergeCells count="25">
    <mergeCell ref="A10:B10"/>
    <mergeCell ref="C10:H10"/>
    <mergeCell ref="A2:H2"/>
    <mergeCell ref="A4:B4"/>
    <mergeCell ref="C4:H4"/>
    <mergeCell ref="A5:B5"/>
    <mergeCell ref="C5:H5"/>
    <mergeCell ref="A6:B6"/>
    <mergeCell ref="C6:H6"/>
    <mergeCell ref="A7:B7"/>
    <mergeCell ref="C7:H7"/>
    <mergeCell ref="A8:B9"/>
    <mergeCell ref="C8:H9"/>
    <mergeCell ref="A11:B11"/>
    <mergeCell ref="C11:H11"/>
    <mergeCell ref="A12:B12"/>
    <mergeCell ref="C12:H12"/>
    <mergeCell ref="A21:H21"/>
    <mergeCell ref="A13:H13"/>
    <mergeCell ref="A14:B15"/>
    <mergeCell ref="C14:C15"/>
    <mergeCell ref="D14:G14"/>
    <mergeCell ref="H14:H15"/>
    <mergeCell ref="A16:A17"/>
    <mergeCell ref="A18:A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8"/>
  <sheetViews>
    <sheetView zoomScalePageLayoutView="0" workbookViewId="0" topLeftCell="A28">
      <selection activeCell="D35" sqref="D35"/>
    </sheetView>
  </sheetViews>
  <sheetFormatPr defaultColWidth="9.140625" defaultRowHeight="15"/>
  <cols>
    <col min="1" max="1" width="43.421875" style="0" customWidth="1"/>
    <col min="2" max="2" width="60.7109375" style="0" customWidth="1"/>
    <col min="4" max="4" width="32.8515625" style="0" customWidth="1"/>
  </cols>
  <sheetData>
    <row r="2" spans="1:2" ht="36" customHeight="1">
      <c r="A2" s="113" t="s">
        <v>142</v>
      </c>
      <c r="B2" s="123"/>
    </row>
    <row r="3" ht="14.25" customHeight="1"/>
    <row r="4" spans="1:2" ht="15">
      <c r="A4" s="5" t="s">
        <v>0</v>
      </c>
      <c r="B4" s="63" t="s">
        <v>156</v>
      </c>
    </row>
    <row r="5" spans="1:2" ht="15">
      <c r="A5" s="5" t="s">
        <v>16</v>
      </c>
      <c r="B5" s="63">
        <v>1326185831</v>
      </c>
    </row>
    <row r="6" spans="1:2" ht="15">
      <c r="A6" s="5" t="s">
        <v>17</v>
      </c>
      <c r="B6" s="63">
        <v>132601001</v>
      </c>
    </row>
    <row r="7" spans="1:2" ht="15">
      <c r="A7" s="5" t="s">
        <v>51</v>
      </c>
      <c r="B7" s="63" t="s">
        <v>157</v>
      </c>
    </row>
    <row r="8" spans="1:2" ht="15">
      <c r="A8" s="5" t="s">
        <v>52</v>
      </c>
      <c r="B8" s="63" t="s">
        <v>164</v>
      </c>
    </row>
    <row r="10" ht="14.25" customHeight="1" thickBot="1"/>
    <row r="11" spans="1:2" ht="16.5" thickBot="1" thickTop="1">
      <c r="A11" s="6" t="s">
        <v>2</v>
      </c>
      <c r="B11" s="7" t="s">
        <v>3</v>
      </c>
    </row>
    <row r="12" spans="1:2" ht="31.5" customHeight="1" thickBot="1" thickTop="1">
      <c r="A12" s="30" t="s">
        <v>59</v>
      </c>
      <c r="B12" s="62" t="s">
        <v>191</v>
      </c>
    </row>
    <row r="13" spans="1:2" ht="16.5" thickBot="1" thickTop="1">
      <c r="A13" s="30" t="s">
        <v>60</v>
      </c>
      <c r="B13" s="80">
        <v>1935899.5879682305</v>
      </c>
    </row>
    <row r="14" spans="1:2" ht="48.75" customHeight="1" thickTop="1">
      <c r="A14" s="24" t="s">
        <v>61</v>
      </c>
      <c r="B14" s="81">
        <f>B15+B16+B17+B20+B21+B22+B23+B24+B26+B28+B29</f>
        <v>1881318.750554019</v>
      </c>
    </row>
    <row r="15" spans="1:2" ht="30">
      <c r="A15" s="25" t="s">
        <v>25</v>
      </c>
      <c r="B15" s="82">
        <v>885586.61</v>
      </c>
    </row>
    <row r="16" spans="1:2" ht="15">
      <c r="A16" s="25" t="s">
        <v>127</v>
      </c>
      <c r="B16" s="82">
        <f>'2.1'!B18</f>
        <v>298407.28005756275</v>
      </c>
    </row>
    <row r="17" spans="1:2" ht="60">
      <c r="A17" s="25" t="s">
        <v>27</v>
      </c>
      <c r="B17" s="82">
        <f>B18*B19</f>
        <v>114511.692154268</v>
      </c>
    </row>
    <row r="18" spans="1:2" ht="30">
      <c r="A18" s="26" t="s">
        <v>53</v>
      </c>
      <c r="B18" s="82">
        <v>3.570511402620831</v>
      </c>
    </row>
    <row r="19" spans="1:2" ht="15">
      <c r="A19" s="26" t="s">
        <v>28</v>
      </c>
      <c r="B19" s="82">
        <v>32071.51</v>
      </c>
    </row>
    <row r="20" spans="1:2" ht="35.25" customHeight="1">
      <c r="A20" s="25" t="s">
        <v>29</v>
      </c>
      <c r="B20" s="82">
        <v>3712.9276063997995</v>
      </c>
    </row>
    <row r="21" spans="1:2" ht="30">
      <c r="A21" s="25" t="s">
        <v>30</v>
      </c>
      <c r="B21" s="82">
        <v>1527.2806500000002</v>
      </c>
    </row>
    <row r="22" spans="1:2" ht="45">
      <c r="A22" s="25" t="s">
        <v>31</v>
      </c>
      <c r="B22" s="82">
        <f>83557.3656402039+25067.2096920611</f>
        <v>108624.575332265</v>
      </c>
    </row>
    <row r="23" spans="1:2" ht="60">
      <c r="A23" s="25" t="s">
        <v>32</v>
      </c>
      <c r="B23" s="82">
        <v>161938.35615</v>
      </c>
    </row>
    <row r="24" spans="1:2" ht="30">
      <c r="A24" s="25" t="s">
        <v>33</v>
      </c>
      <c r="B24" s="82">
        <v>106849.43179843211</v>
      </c>
    </row>
    <row r="25" spans="1:2" ht="45">
      <c r="A25" s="27" t="s">
        <v>34</v>
      </c>
      <c r="B25" s="82">
        <v>97855.15073843212</v>
      </c>
    </row>
    <row r="26" spans="1:2" ht="30">
      <c r="A26" s="25" t="s">
        <v>35</v>
      </c>
      <c r="B26" s="82">
        <v>124840.33989509117</v>
      </c>
    </row>
    <row r="27" spans="1:2" ht="45">
      <c r="A27" s="27" t="s">
        <v>36</v>
      </c>
      <c r="B27" s="82">
        <v>4430.315465091195</v>
      </c>
    </row>
    <row r="28" spans="1:2" ht="45">
      <c r="A28" s="25" t="s">
        <v>37</v>
      </c>
      <c r="B28" s="82">
        <v>64997.26</v>
      </c>
    </row>
    <row r="29" spans="1:2" ht="75.75" thickBot="1">
      <c r="A29" s="28" t="s">
        <v>143</v>
      </c>
      <c r="B29" s="83">
        <v>10322.99691</v>
      </c>
    </row>
    <row r="30" spans="1:2" ht="31.5" thickBot="1" thickTop="1">
      <c r="A30" s="29" t="s">
        <v>62</v>
      </c>
      <c r="B30" s="84">
        <v>44444.678071505834</v>
      </c>
    </row>
    <row r="31" spans="1:2" ht="30.75" thickTop="1">
      <c r="A31" s="24" t="s">
        <v>63</v>
      </c>
      <c r="B31" s="81">
        <v>30765.1</v>
      </c>
    </row>
    <row r="32" spans="1:2" ht="91.5" customHeight="1" thickBot="1">
      <c r="A32" s="28" t="s">
        <v>4</v>
      </c>
      <c r="B32" s="83">
        <v>30765.1</v>
      </c>
    </row>
    <row r="33" spans="1:2" ht="30.75" thickTop="1">
      <c r="A33" s="24" t="s">
        <v>64</v>
      </c>
      <c r="B33" s="81"/>
    </row>
    <row r="34" spans="1:2" ht="30.75" thickBot="1">
      <c r="A34" s="28" t="s">
        <v>6</v>
      </c>
      <c r="B34" s="83"/>
    </row>
    <row r="35" spans="1:2" ht="61.5" thickBot="1" thickTop="1">
      <c r="A35" s="30" t="s">
        <v>144</v>
      </c>
      <c r="B35" s="80"/>
    </row>
    <row r="36" spans="1:2" ht="31.5" thickBot="1" thickTop="1">
      <c r="A36" s="30" t="s">
        <v>65</v>
      </c>
      <c r="B36" s="80">
        <v>668.48</v>
      </c>
    </row>
    <row r="37" spans="1:2" ht="16.5" thickBot="1" thickTop="1">
      <c r="A37" s="30" t="s">
        <v>66</v>
      </c>
      <c r="B37" s="80">
        <v>896</v>
      </c>
    </row>
    <row r="38" spans="1:2" ht="31.5" thickBot="1" thickTop="1">
      <c r="A38" s="30" t="s">
        <v>67</v>
      </c>
      <c r="B38" s="80">
        <v>654.435</v>
      </c>
    </row>
    <row r="39" spans="1:2" ht="31.5" thickBot="1" thickTop="1">
      <c r="A39" s="30" t="s">
        <v>68</v>
      </c>
      <c r="B39" s="80">
        <v>1826.079</v>
      </c>
    </row>
    <row r="40" spans="1:2" ht="30.75" thickTop="1">
      <c r="A40" s="24" t="s">
        <v>69</v>
      </c>
      <c r="B40" s="81">
        <f>B41+B42</f>
        <v>2040.6430000000005</v>
      </c>
    </row>
    <row r="41" spans="1:2" ht="15">
      <c r="A41" s="25" t="s">
        <v>5</v>
      </c>
      <c r="B41" s="82">
        <v>1771.2830000000004</v>
      </c>
    </row>
    <row r="42" spans="1:2" ht="15.75" thickBot="1">
      <c r="A42" s="28" t="s">
        <v>55</v>
      </c>
      <c r="B42" s="83">
        <v>269.36</v>
      </c>
    </row>
    <row r="43" spans="1:2" ht="32.25" customHeight="1" thickBot="1" thickTop="1">
      <c r="A43" s="30" t="s">
        <v>70</v>
      </c>
      <c r="B43" s="80">
        <v>16.80084387911545</v>
      </c>
    </row>
    <row r="44" spans="1:2" ht="46.5" thickBot="1" thickTop="1">
      <c r="A44" s="30" t="s">
        <v>71</v>
      </c>
      <c r="B44" s="80">
        <v>97.68</v>
      </c>
    </row>
    <row r="45" spans="1:2" ht="31.5" thickBot="1" thickTop="1">
      <c r="A45" s="30" t="s">
        <v>72</v>
      </c>
      <c r="B45" s="80">
        <v>574.001</v>
      </c>
    </row>
    <row r="46" spans="1:2" ht="16.5" thickBot="1" thickTop="1">
      <c r="A46" s="30" t="s">
        <v>73</v>
      </c>
      <c r="B46" s="80"/>
    </row>
    <row r="47" spans="1:2" ht="31.5" thickBot="1" thickTop="1">
      <c r="A47" s="30" t="s">
        <v>74</v>
      </c>
      <c r="B47" s="80">
        <v>29</v>
      </c>
    </row>
    <row r="48" spans="1:2" ht="16.5" thickBot="1" thickTop="1">
      <c r="A48" s="30" t="s">
        <v>75</v>
      </c>
      <c r="B48" s="80">
        <v>101</v>
      </c>
    </row>
    <row r="49" spans="1:2" ht="33.75" customHeight="1" thickBot="1" thickTop="1">
      <c r="A49" s="30" t="s">
        <v>76</v>
      </c>
      <c r="B49" s="80">
        <v>470</v>
      </c>
    </row>
    <row r="50" spans="1:2" ht="46.5" thickBot="1" thickTop="1">
      <c r="A50" s="30" t="s">
        <v>77</v>
      </c>
      <c r="B50" s="80">
        <v>161.1</v>
      </c>
    </row>
    <row r="51" spans="1:2" ht="46.5" thickBot="1" thickTop="1">
      <c r="A51" s="30" t="s">
        <v>78</v>
      </c>
      <c r="B51" s="80">
        <f>B19/B40/1000</f>
        <v>0.01571637469170256</v>
      </c>
    </row>
    <row r="52" spans="1:2" ht="46.5" thickBot="1" thickTop="1">
      <c r="A52" s="30" t="s">
        <v>79</v>
      </c>
      <c r="B52" s="80">
        <f>356400/B40/1000</f>
        <v>0.17465083309525473</v>
      </c>
    </row>
    <row r="53" spans="1:2" ht="30" customHeight="1" thickTop="1">
      <c r="A53" s="122" t="s">
        <v>213</v>
      </c>
      <c r="B53" s="122"/>
    </row>
    <row r="55" spans="1:2" ht="17.25" customHeight="1">
      <c r="A55" s="121" t="s">
        <v>152</v>
      </c>
      <c r="B55" s="121"/>
    </row>
    <row r="56" spans="1:2" ht="61.5" customHeight="1">
      <c r="A56" s="121" t="s">
        <v>153</v>
      </c>
      <c r="B56" s="121"/>
    </row>
    <row r="57" spans="1:2" ht="26.25" customHeight="1">
      <c r="A57" s="121" t="s">
        <v>154</v>
      </c>
      <c r="B57" s="121"/>
    </row>
    <row r="58" spans="1:2" ht="27.75" customHeight="1">
      <c r="A58" s="121"/>
      <c r="B58" s="121"/>
    </row>
    <row r="61" ht="14.25" customHeight="1"/>
  </sheetData>
  <sheetProtection/>
  <mergeCells count="6">
    <mergeCell ref="A58:B58"/>
    <mergeCell ref="A53:B53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5.8515625" style="36" customWidth="1"/>
    <col min="2" max="2" width="48.8515625" style="36" customWidth="1"/>
    <col min="3" max="3" width="25.8515625" style="36" customWidth="1"/>
    <col min="4" max="16384" width="9.140625" style="36" customWidth="1"/>
  </cols>
  <sheetData>
    <row r="2" spans="1:2" ht="15">
      <c r="A2" s="113" t="s">
        <v>128</v>
      </c>
      <c r="B2" s="124"/>
    </row>
    <row r="3" spans="1:2" ht="15.75">
      <c r="A3" s="60"/>
      <c r="B3" s="61"/>
    </row>
    <row r="4" spans="1:2" ht="30">
      <c r="A4" s="5" t="s">
        <v>0</v>
      </c>
      <c r="B4" s="85" t="s">
        <v>156</v>
      </c>
    </row>
    <row r="5" spans="1:2" ht="15">
      <c r="A5" s="5" t="s">
        <v>16</v>
      </c>
      <c r="B5" s="86">
        <v>1326185831</v>
      </c>
    </row>
    <row r="6" spans="1:2" ht="15">
      <c r="A6" s="5" t="s">
        <v>17</v>
      </c>
      <c r="B6" s="86">
        <v>132601001</v>
      </c>
    </row>
    <row r="7" spans="1:2" ht="15">
      <c r="A7" s="5" t="s">
        <v>51</v>
      </c>
      <c r="B7" s="86" t="s">
        <v>157</v>
      </c>
    </row>
    <row r="8" spans="1:2" ht="15">
      <c r="A8" s="5" t="s">
        <v>52</v>
      </c>
      <c r="B8" s="86" t="s">
        <v>164</v>
      </c>
    </row>
    <row r="9" ht="15.75" thickBot="1"/>
    <row r="10" spans="1:2" ht="16.5" thickBot="1" thickTop="1">
      <c r="A10" s="6" t="s">
        <v>2</v>
      </c>
      <c r="B10" s="7" t="s">
        <v>3</v>
      </c>
    </row>
    <row r="11" spans="1:2" s="32" customFormat="1" ht="15.75" thickTop="1">
      <c r="A11" s="37" t="s">
        <v>129</v>
      </c>
      <c r="B11" s="87">
        <f>B18</f>
        <v>298407.28005756275</v>
      </c>
    </row>
    <row r="12" spans="1:2" s="32" customFormat="1" ht="15">
      <c r="A12" s="38" t="s">
        <v>85</v>
      </c>
      <c r="B12" s="31"/>
    </row>
    <row r="13" spans="1:2" s="32" customFormat="1" ht="15">
      <c r="A13" s="33" t="s">
        <v>108</v>
      </c>
      <c r="B13" s="31"/>
    </row>
    <row r="14" spans="1:2" s="32" customFormat="1" ht="15">
      <c r="A14" s="33" t="s">
        <v>107</v>
      </c>
      <c r="B14" s="31"/>
    </row>
    <row r="15" spans="1:2" s="32" customFormat="1" ht="15">
      <c r="A15" s="33" t="s">
        <v>87</v>
      </c>
      <c r="B15" s="31"/>
    </row>
    <row r="16" spans="1:2" s="32" customFormat="1" ht="15">
      <c r="A16" s="33" t="s">
        <v>26</v>
      </c>
      <c r="B16" s="31"/>
    </row>
    <row r="17" spans="1:2" s="32" customFormat="1" ht="15">
      <c r="A17" s="38" t="s">
        <v>88</v>
      </c>
      <c r="B17" s="31"/>
    </row>
    <row r="18" spans="1:2" s="32" customFormat="1" ht="15">
      <c r="A18" s="33" t="s">
        <v>110</v>
      </c>
      <c r="B18" s="87">
        <f>B23</f>
        <v>298407.28005756275</v>
      </c>
    </row>
    <row r="19" spans="1:2" s="32" customFormat="1" ht="30">
      <c r="A19" s="33" t="s">
        <v>89</v>
      </c>
      <c r="B19" s="87">
        <f>B24</f>
        <v>3282.5954638221924</v>
      </c>
    </row>
    <row r="20" spans="1:2" s="32" customFormat="1" ht="15">
      <c r="A20" s="33" t="s">
        <v>90</v>
      </c>
      <c r="B20" s="87">
        <f>B25</f>
        <v>90905.89545569618</v>
      </c>
    </row>
    <row r="21" spans="1:2" s="32" customFormat="1" ht="15">
      <c r="A21" s="33" t="s">
        <v>26</v>
      </c>
      <c r="B21" s="65" t="str">
        <f>B26</f>
        <v>прямые договора без торгов</v>
      </c>
    </row>
    <row r="22" spans="1:2" s="32" customFormat="1" ht="15">
      <c r="A22" s="39" t="s">
        <v>91</v>
      </c>
      <c r="B22" s="65"/>
    </row>
    <row r="23" spans="1:2" s="32" customFormat="1" ht="30">
      <c r="A23" s="33" t="s">
        <v>109</v>
      </c>
      <c r="B23" s="87">
        <f>B24*B25/1000</f>
        <v>298407.28005756275</v>
      </c>
    </row>
    <row r="24" spans="1:2" s="32" customFormat="1" ht="15">
      <c r="A24" s="33" t="s">
        <v>111</v>
      </c>
      <c r="B24" s="87">
        <v>3282.5954638221924</v>
      </c>
    </row>
    <row r="25" spans="1:2" s="32" customFormat="1" ht="15">
      <c r="A25" s="33" t="s">
        <v>90</v>
      </c>
      <c r="B25" s="87">
        <v>90905.89545569618</v>
      </c>
    </row>
    <row r="26" spans="1:2" s="32" customFormat="1" ht="15">
      <c r="A26" s="33" t="s">
        <v>26</v>
      </c>
      <c r="B26" s="65" t="s">
        <v>165</v>
      </c>
    </row>
    <row r="27" spans="1:2" s="32" customFormat="1" ht="15">
      <c r="A27" s="39" t="s">
        <v>93</v>
      </c>
      <c r="B27" s="65"/>
    </row>
    <row r="28" spans="1:2" s="32" customFormat="1" ht="30">
      <c r="A28" s="33" t="s">
        <v>112</v>
      </c>
      <c r="B28" s="65"/>
    </row>
    <row r="29" spans="1:2" s="32" customFormat="1" ht="15">
      <c r="A29" s="33" t="s">
        <v>92</v>
      </c>
      <c r="B29" s="31"/>
    </row>
    <row r="30" spans="1:2" s="32" customFormat="1" ht="15">
      <c r="A30" s="33" t="s">
        <v>90</v>
      </c>
      <c r="B30" s="31"/>
    </row>
    <row r="31" spans="1:2" s="32" customFormat="1" ht="15">
      <c r="A31" s="33" t="s">
        <v>26</v>
      </c>
      <c r="B31" s="31"/>
    </row>
    <row r="32" spans="1:2" s="32" customFormat="1" ht="15">
      <c r="A32" s="38" t="s">
        <v>94</v>
      </c>
      <c r="B32" s="31"/>
    </row>
    <row r="33" spans="1:2" s="32" customFormat="1" ht="15">
      <c r="A33" s="33" t="s">
        <v>113</v>
      </c>
      <c r="B33" s="31"/>
    </row>
    <row r="34" spans="1:2" s="32" customFormat="1" ht="15">
      <c r="A34" s="33" t="s">
        <v>92</v>
      </c>
      <c r="B34" s="31"/>
    </row>
    <row r="35" spans="1:2" s="32" customFormat="1" ht="15">
      <c r="A35" s="33" t="s">
        <v>95</v>
      </c>
      <c r="B35" s="31"/>
    </row>
    <row r="36" spans="1:2" s="32" customFormat="1" ht="15">
      <c r="A36" s="33" t="s">
        <v>26</v>
      </c>
      <c r="B36" s="31"/>
    </row>
    <row r="37" spans="1:2" s="32" customFormat="1" ht="15">
      <c r="A37" s="38" t="s">
        <v>96</v>
      </c>
      <c r="B37" s="31"/>
    </row>
    <row r="38" spans="1:2" s="32" customFormat="1" ht="15">
      <c r="A38" s="33" t="s">
        <v>114</v>
      </c>
      <c r="B38" s="31"/>
    </row>
    <row r="39" spans="1:2" s="32" customFormat="1" ht="15">
      <c r="A39" s="33" t="s">
        <v>86</v>
      </c>
      <c r="B39" s="31"/>
    </row>
    <row r="40" spans="1:2" s="32" customFormat="1" ht="15">
      <c r="A40" s="33" t="s">
        <v>115</v>
      </c>
      <c r="B40" s="31"/>
    </row>
    <row r="41" spans="1:2" s="32" customFormat="1" ht="15">
      <c r="A41" s="33" t="s">
        <v>26</v>
      </c>
      <c r="B41" s="31"/>
    </row>
    <row r="42" spans="1:2" s="32" customFormat="1" ht="15">
      <c r="A42" s="38" t="s">
        <v>97</v>
      </c>
      <c r="B42" s="31"/>
    </row>
    <row r="43" spans="1:2" s="32" customFormat="1" ht="15">
      <c r="A43" s="33" t="s">
        <v>116</v>
      </c>
      <c r="B43" s="31"/>
    </row>
    <row r="44" spans="1:2" s="32" customFormat="1" ht="15">
      <c r="A44" s="33" t="s">
        <v>86</v>
      </c>
      <c r="B44" s="31"/>
    </row>
    <row r="45" spans="1:2" s="32" customFormat="1" ht="15">
      <c r="A45" s="33" t="s">
        <v>115</v>
      </c>
      <c r="B45" s="31"/>
    </row>
    <row r="46" spans="1:2" s="32" customFormat="1" ht="15">
      <c r="A46" s="33" t="s">
        <v>26</v>
      </c>
      <c r="B46" s="31"/>
    </row>
    <row r="47" spans="1:2" s="32" customFormat="1" ht="15">
      <c r="A47" s="38" t="s">
        <v>98</v>
      </c>
      <c r="B47" s="31"/>
    </row>
    <row r="48" spans="1:2" s="32" customFormat="1" ht="15">
      <c r="A48" s="33" t="s">
        <v>118</v>
      </c>
      <c r="B48" s="31"/>
    </row>
    <row r="49" spans="1:2" s="32" customFormat="1" ht="15">
      <c r="A49" s="33" t="s">
        <v>86</v>
      </c>
      <c r="B49" s="31"/>
    </row>
    <row r="50" spans="1:2" s="32" customFormat="1" ht="15">
      <c r="A50" s="33" t="s">
        <v>115</v>
      </c>
      <c r="B50" s="31"/>
    </row>
    <row r="51" spans="1:2" s="32" customFormat="1" ht="15">
      <c r="A51" s="33" t="s">
        <v>26</v>
      </c>
      <c r="B51" s="31"/>
    </row>
    <row r="52" spans="1:2" s="32" customFormat="1" ht="15">
      <c r="A52" s="38" t="s">
        <v>99</v>
      </c>
      <c r="B52" s="31"/>
    </row>
    <row r="53" spans="1:2" s="32" customFormat="1" ht="15">
      <c r="A53" s="33" t="s">
        <v>119</v>
      </c>
      <c r="B53" s="31"/>
    </row>
    <row r="54" spans="1:2" s="32" customFormat="1" ht="15">
      <c r="A54" s="33" t="s">
        <v>86</v>
      </c>
      <c r="B54" s="31"/>
    </row>
    <row r="55" spans="1:2" s="32" customFormat="1" ht="15">
      <c r="A55" s="33" t="s">
        <v>115</v>
      </c>
      <c r="B55" s="31"/>
    </row>
    <row r="56" spans="1:2" s="32" customFormat="1" ht="15">
      <c r="A56" s="33" t="s">
        <v>26</v>
      </c>
      <c r="B56" s="31"/>
    </row>
    <row r="57" spans="1:2" s="32" customFormat="1" ht="15">
      <c r="A57" s="38" t="s">
        <v>100</v>
      </c>
      <c r="B57" s="31"/>
    </row>
    <row r="58" spans="1:2" s="32" customFormat="1" ht="15">
      <c r="A58" s="33" t="s">
        <v>120</v>
      </c>
      <c r="B58" s="31"/>
    </row>
    <row r="59" spans="1:2" s="32" customFormat="1" ht="15">
      <c r="A59" s="33" t="s">
        <v>86</v>
      </c>
      <c r="B59" s="31"/>
    </row>
    <row r="60" spans="1:2" s="32" customFormat="1" ht="15">
      <c r="A60" s="33" t="s">
        <v>115</v>
      </c>
      <c r="B60" s="31"/>
    </row>
    <row r="61" spans="1:2" s="32" customFormat="1" ht="15">
      <c r="A61" s="33" t="s">
        <v>26</v>
      </c>
      <c r="B61" s="31"/>
    </row>
    <row r="62" spans="1:2" s="32" customFormat="1" ht="15">
      <c r="A62" s="38" t="s">
        <v>101</v>
      </c>
      <c r="B62" s="31"/>
    </row>
    <row r="63" spans="1:2" s="32" customFormat="1" ht="15">
      <c r="A63" s="33" t="s">
        <v>121</v>
      </c>
      <c r="B63" s="31"/>
    </row>
    <row r="64" spans="1:2" s="32" customFormat="1" ht="15">
      <c r="A64" s="33" t="s">
        <v>86</v>
      </c>
      <c r="B64" s="31"/>
    </row>
    <row r="65" spans="1:2" s="32" customFormat="1" ht="15">
      <c r="A65" s="33" t="s">
        <v>115</v>
      </c>
      <c r="B65" s="31"/>
    </row>
    <row r="66" spans="1:2" s="32" customFormat="1" ht="15">
      <c r="A66" s="33" t="s">
        <v>26</v>
      </c>
      <c r="B66" s="31"/>
    </row>
    <row r="67" spans="1:2" s="32" customFormat="1" ht="15">
      <c r="A67" s="38" t="s">
        <v>102</v>
      </c>
      <c r="B67" s="31"/>
    </row>
    <row r="68" spans="1:2" s="32" customFormat="1" ht="15">
      <c r="A68" s="33" t="s">
        <v>122</v>
      </c>
      <c r="B68" s="31"/>
    </row>
    <row r="69" spans="1:2" s="32" customFormat="1" ht="15">
      <c r="A69" s="33" t="s">
        <v>86</v>
      </c>
      <c r="B69" s="31"/>
    </row>
    <row r="70" spans="1:2" s="32" customFormat="1" ht="15">
      <c r="A70" s="33" t="s">
        <v>115</v>
      </c>
      <c r="B70" s="31"/>
    </row>
    <row r="71" spans="1:2" s="32" customFormat="1" ht="15">
      <c r="A71" s="33" t="s">
        <v>26</v>
      </c>
      <c r="B71" s="31"/>
    </row>
    <row r="72" spans="1:2" s="32" customFormat="1" ht="15">
      <c r="A72" s="38" t="s">
        <v>103</v>
      </c>
      <c r="B72" s="31"/>
    </row>
    <row r="73" spans="1:2" s="32" customFormat="1" ht="15">
      <c r="A73" s="33" t="s">
        <v>123</v>
      </c>
      <c r="B73" s="31"/>
    </row>
    <row r="74" spans="1:2" s="32" customFormat="1" ht="15">
      <c r="A74" s="33" t="s">
        <v>86</v>
      </c>
      <c r="B74" s="31"/>
    </row>
    <row r="75" spans="1:2" s="32" customFormat="1" ht="15">
      <c r="A75" s="33" t="s">
        <v>115</v>
      </c>
      <c r="B75" s="31"/>
    </row>
    <row r="76" spans="1:2" s="32" customFormat="1" ht="15">
      <c r="A76" s="33" t="s">
        <v>26</v>
      </c>
      <c r="B76" s="31"/>
    </row>
    <row r="77" spans="1:2" s="32" customFormat="1" ht="15">
      <c r="A77" s="38" t="s">
        <v>104</v>
      </c>
      <c r="B77" s="31"/>
    </row>
    <row r="78" spans="1:2" s="32" customFormat="1" ht="15">
      <c r="A78" s="33" t="s">
        <v>124</v>
      </c>
      <c r="B78" s="31"/>
    </row>
    <row r="79" spans="1:2" s="32" customFormat="1" ht="15">
      <c r="A79" s="33" t="s">
        <v>86</v>
      </c>
      <c r="B79" s="31"/>
    </row>
    <row r="80" spans="1:2" s="32" customFormat="1" ht="15">
      <c r="A80" s="33" t="s">
        <v>115</v>
      </c>
      <c r="B80" s="31"/>
    </row>
    <row r="81" spans="1:2" s="32" customFormat="1" ht="15">
      <c r="A81" s="33" t="s">
        <v>26</v>
      </c>
      <c r="B81" s="31"/>
    </row>
    <row r="82" spans="1:2" ht="15">
      <c r="A82" s="38" t="s">
        <v>105</v>
      </c>
      <c r="B82" s="40"/>
    </row>
    <row r="83" spans="1:2" ht="15">
      <c r="A83" s="33" t="s">
        <v>117</v>
      </c>
      <c r="B83" s="40"/>
    </row>
    <row r="84" spans="1:2" ht="15">
      <c r="A84" s="33" t="s">
        <v>26</v>
      </c>
      <c r="B84" s="40"/>
    </row>
    <row r="85" spans="1:2" ht="15">
      <c r="A85" s="33" t="s">
        <v>139</v>
      </c>
      <c r="B85" s="40"/>
    </row>
    <row r="86" spans="1:2" ht="15">
      <c r="A86" s="33" t="s">
        <v>106</v>
      </c>
      <c r="B86" s="40"/>
    </row>
    <row r="87" spans="1:2" ht="15">
      <c r="A87" s="38" t="s">
        <v>125</v>
      </c>
      <c r="B87" s="40"/>
    </row>
    <row r="88" spans="1:2" s="32" customFormat="1" ht="15">
      <c r="A88" s="33" t="s">
        <v>126</v>
      </c>
      <c r="B88" s="31"/>
    </row>
    <row r="89" spans="1:2" s="32" customFormat="1" ht="15">
      <c r="A89" s="33" t="s">
        <v>86</v>
      </c>
      <c r="B89" s="31"/>
    </row>
    <row r="90" spans="1:2" s="32" customFormat="1" ht="15">
      <c r="A90" s="33" t="s">
        <v>115</v>
      </c>
      <c r="B90" s="31"/>
    </row>
    <row r="91" spans="1:2" s="32" customFormat="1" ht="15.75" thickBot="1">
      <c r="A91" s="33" t="s">
        <v>26</v>
      </c>
      <c r="B91" s="34"/>
    </row>
    <row r="92" ht="15">
      <c r="A92" s="35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5"/>
  <sheetViews>
    <sheetView zoomScalePageLayoutView="0" workbookViewId="0" topLeftCell="A13">
      <selection activeCell="G18" sqref="G18"/>
    </sheetView>
  </sheetViews>
  <sheetFormatPr defaultColWidth="9.140625" defaultRowHeight="15"/>
  <cols>
    <col min="1" max="1" width="49.28125" style="66" customWidth="1"/>
    <col min="2" max="2" width="32.57421875" style="66" customWidth="1"/>
    <col min="3" max="3" width="20.140625" style="66" customWidth="1"/>
    <col min="4" max="16384" width="9.140625" style="66" customWidth="1"/>
  </cols>
  <sheetData>
    <row r="2" spans="1:3" ht="15.75">
      <c r="A2" s="113" t="s">
        <v>148</v>
      </c>
      <c r="B2" s="113"/>
      <c r="C2" s="113"/>
    </row>
    <row r="3" spans="1:3" ht="16.5" thickBot="1">
      <c r="A3" s="113"/>
      <c r="B3" s="113"/>
      <c r="C3" s="113"/>
    </row>
    <row r="4" spans="1:3" ht="15">
      <c r="A4" s="130" t="s">
        <v>0</v>
      </c>
      <c r="B4" s="132" t="s">
        <v>156</v>
      </c>
      <c r="C4" s="133"/>
    </row>
    <row r="5" spans="1:3" ht="15.75" thickBot="1">
      <c r="A5" s="131"/>
      <c r="B5" s="134"/>
      <c r="C5" s="135"/>
    </row>
    <row r="6" spans="1:3" ht="15.75" thickBot="1">
      <c r="A6" s="13" t="s">
        <v>16</v>
      </c>
      <c r="B6" s="125">
        <v>1326185831</v>
      </c>
      <c r="C6" s="125"/>
    </row>
    <row r="7" spans="1:3" ht="15.75" thickBot="1">
      <c r="A7" s="13" t="s">
        <v>17</v>
      </c>
      <c r="B7" s="125">
        <v>132601001</v>
      </c>
      <c r="C7" s="125"/>
    </row>
    <row r="8" spans="1:3" ht="15.75" thickBot="1">
      <c r="A8" s="13" t="s">
        <v>51</v>
      </c>
      <c r="B8" s="125" t="s">
        <v>157</v>
      </c>
      <c r="C8" s="125"/>
    </row>
    <row r="9" spans="1:3" ht="18" customHeight="1">
      <c r="A9" s="113"/>
      <c r="B9" s="113"/>
      <c r="C9" s="113"/>
    </row>
    <row r="10" spans="1:3" ht="37.5" customHeight="1">
      <c r="A10" s="17" t="s">
        <v>80</v>
      </c>
      <c r="B10" s="126" t="s">
        <v>166</v>
      </c>
      <c r="C10" s="127"/>
    </row>
    <row r="11" spans="1:3" ht="39" customHeight="1">
      <c r="A11" s="17" t="s">
        <v>81</v>
      </c>
      <c r="B11" s="126" t="s">
        <v>167</v>
      </c>
      <c r="C11" s="127"/>
    </row>
    <row r="12" spans="1:3" ht="30">
      <c r="A12" s="18" t="s">
        <v>82</v>
      </c>
      <c r="B12" s="126" t="s">
        <v>168</v>
      </c>
      <c r="C12" s="127"/>
    </row>
    <row r="14" spans="1:3" ht="15">
      <c r="A14" s="128" t="s">
        <v>83</v>
      </c>
      <c r="B14" s="128"/>
      <c r="C14" s="128"/>
    </row>
    <row r="15" spans="1:3" ht="45.75" thickBot="1">
      <c r="A15" s="15" t="s">
        <v>169</v>
      </c>
      <c r="B15" s="16" t="s">
        <v>170</v>
      </c>
      <c r="C15" s="16" t="s">
        <v>38</v>
      </c>
    </row>
    <row r="16" spans="1:3" ht="15.75" thickBot="1">
      <c r="A16" s="67" t="s">
        <v>57</v>
      </c>
      <c r="B16" s="68">
        <f>SUM(B17:B33)</f>
        <v>97204.70000000001</v>
      </c>
      <c r="C16" s="69"/>
    </row>
    <row r="17" spans="1:3" ht="45">
      <c r="A17" s="70" t="s">
        <v>171</v>
      </c>
      <c r="B17" s="71">
        <v>8054.8</v>
      </c>
      <c r="C17" s="72" t="s">
        <v>172</v>
      </c>
    </row>
    <row r="18" spans="1:3" ht="45">
      <c r="A18" s="70" t="s">
        <v>173</v>
      </c>
      <c r="B18" s="71">
        <v>10195.9</v>
      </c>
      <c r="C18" s="72" t="s">
        <v>172</v>
      </c>
    </row>
    <row r="19" spans="1:3" ht="45">
      <c r="A19" s="70" t="s">
        <v>174</v>
      </c>
      <c r="B19" s="71">
        <v>4277.9</v>
      </c>
      <c r="C19" s="72" t="s">
        <v>172</v>
      </c>
    </row>
    <row r="20" spans="1:3" ht="45">
      <c r="A20" s="70" t="s">
        <v>175</v>
      </c>
      <c r="B20" s="71">
        <v>2063.6216128103374</v>
      </c>
      <c r="C20" s="72" t="s">
        <v>176</v>
      </c>
    </row>
    <row r="21" spans="1:3" ht="45">
      <c r="A21" s="70" t="s">
        <v>177</v>
      </c>
      <c r="B21" s="71">
        <v>12385.686405722094</v>
      </c>
      <c r="C21" s="72" t="s">
        <v>176</v>
      </c>
    </row>
    <row r="22" spans="1:3" ht="45">
      <c r="A22" s="70" t="s">
        <v>178</v>
      </c>
      <c r="B22" s="71">
        <v>5534.93602135995</v>
      </c>
      <c r="C22" s="72" t="s">
        <v>176</v>
      </c>
    </row>
    <row r="23" spans="1:3" ht="45">
      <c r="A23" s="70" t="s">
        <v>179</v>
      </c>
      <c r="B23" s="71">
        <v>8236.5</v>
      </c>
      <c r="C23" s="72" t="s">
        <v>172</v>
      </c>
    </row>
    <row r="24" spans="1:3" ht="45">
      <c r="A24" s="70" t="s">
        <v>180</v>
      </c>
      <c r="B24" s="71">
        <v>13959.6</v>
      </c>
      <c r="C24" s="72" t="s">
        <v>176</v>
      </c>
    </row>
    <row r="25" spans="1:3" ht="30">
      <c r="A25" s="70" t="s">
        <v>181</v>
      </c>
      <c r="B25" s="71">
        <v>1973.067</v>
      </c>
      <c r="C25" s="72" t="s">
        <v>176</v>
      </c>
    </row>
    <row r="26" spans="1:3" ht="30">
      <c r="A26" s="70" t="s">
        <v>182</v>
      </c>
      <c r="B26" s="71">
        <v>16386.666</v>
      </c>
      <c r="C26" s="72" t="s">
        <v>176</v>
      </c>
    </row>
    <row r="27" spans="1:3" ht="15">
      <c r="A27" s="70" t="s">
        <v>183</v>
      </c>
      <c r="B27" s="71">
        <v>2341.30663894588</v>
      </c>
      <c r="C27" s="72" t="s">
        <v>176</v>
      </c>
    </row>
    <row r="28" spans="1:3" ht="45">
      <c r="A28" s="70" t="s">
        <v>184</v>
      </c>
      <c r="B28" s="71">
        <v>7711.684200000001</v>
      </c>
      <c r="C28" s="72" t="s">
        <v>176</v>
      </c>
    </row>
    <row r="29" spans="1:3" ht="15">
      <c r="A29" s="70" t="s">
        <v>185</v>
      </c>
      <c r="B29" s="71">
        <v>1461.2552378148077</v>
      </c>
      <c r="C29" s="72" t="s">
        <v>176</v>
      </c>
    </row>
    <row r="30" spans="1:3" ht="15">
      <c r="A30" s="70" t="s">
        <v>186</v>
      </c>
      <c r="B30" s="71">
        <v>330.24705566784155</v>
      </c>
      <c r="C30" s="72" t="s">
        <v>176</v>
      </c>
    </row>
    <row r="31" spans="1:3" ht="45">
      <c r="A31" s="70" t="s">
        <v>187</v>
      </c>
      <c r="B31" s="71">
        <v>1268.1037800949157</v>
      </c>
      <c r="C31" s="72" t="s">
        <v>176</v>
      </c>
    </row>
    <row r="32" spans="1:3" ht="30">
      <c r="A32" s="70" t="s">
        <v>188</v>
      </c>
      <c r="B32" s="71">
        <v>278.6704552677966</v>
      </c>
      <c r="C32" s="72" t="s">
        <v>176</v>
      </c>
    </row>
    <row r="33" spans="1:3" ht="15">
      <c r="A33" s="70" t="s">
        <v>189</v>
      </c>
      <c r="B33" s="71">
        <v>744.7555923163843</v>
      </c>
      <c r="C33" s="72" t="s">
        <v>176</v>
      </c>
    </row>
    <row r="35" spans="1:3" ht="15">
      <c r="A35" s="129" t="s">
        <v>190</v>
      </c>
      <c r="B35" s="129"/>
      <c r="C35" s="129"/>
    </row>
  </sheetData>
  <sheetProtection/>
  <mergeCells count="13">
    <mergeCell ref="A2:C2"/>
    <mergeCell ref="A4:A5"/>
    <mergeCell ref="B4:C5"/>
    <mergeCell ref="B6:C6"/>
    <mergeCell ref="A14:C14"/>
    <mergeCell ref="B10:C10"/>
    <mergeCell ref="A35:C35"/>
    <mergeCell ref="B11:C11"/>
    <mergeCell ref="B8:C8"/>
    <mergeCell ref="A3:C3"/>
    <mergeCell ref="A9:C9"/>
    <mergeCell ref="B12:C12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0"/>
  <sheetViews>
    <sheetView zoomScalePageLayoutView="0" workbookViewId="0" topLeftCell="A6">
      <selection activeCell="A30" sqref="A30"/>
    </sheetView>
  </sheetViews>
  <sheetFormatPr defaultColWidth="9.140625" defaultRowHeight="15" outlineLevelRow="1"/>
  <cols>
    <col min="1" max="1" width="50.57421875" style="1" customWidth="1"/>
    <col min="2" max="2" width="26.28125" style="1" customWidth="1"/>
    <col min="3" max="3" width="25.7109375" style="0" customWidth="1"/>
    <col min="4" max="4" width="25.421875" style="0" customWidth="1"/>
  </cols>
  <sheetData>
    <row r="2" spans="1:4" ht="15.75">
      <c r="A2" s="149" t="s">
        <v>145</v>
      </c>
      <c r="B2" s="150"/>
      <c r="C2" s="150"/>
      <c r="D2" s="150"/>
    </row>
    <row r="3" spans="1:2" ht="16.5" thickBot="1">
      <c r="A3" s="41"/>
      <c r="B3" s="41"/>
    </row>
    <row r="4" spans="1:5" ht="15.75" thickBot="1">
      <c r="A4" s="14" t="s">
        <v>0</v>
      </c>
      <c r="B4" s="138" t="s">
        <v>156</v>
      </c>
      <c r="C4" s="139"/>
      <c r="D4" s="140"/>
      <c r="E4" s="21"/>
    </row>
    <row r="5" spans="1:5" ht="15.75" thickBot="1">
      <c r="A5" s="13" t="s">
        <v>16</v>
      </c>
      <c r="B5" s="138">
        <v>1326185831</v>
      </c>
      <c r="C5" s="139"/>
      <c r="D5" s="140"/>
      <c r="E5" s="21"/>
    </row>
    <row r="6" spans="1:5" ht="15.75" thickBot="1">
      <c r="A6" s="13" t="s">
        <v>17</v>
      </c>
      <c r="B6" s="138">
        <v>132601001</v>
      </c>
      <c r="C6" s="139"/>
      <c r="D6" s="140"/>
      <c r="E6" s="21"/>
    </row>
    <row r="7" spans="1:5" ht="15.75" thickBot="1">
      <c r="A7" s="13" t="s">
        <v>51</v>
      </c>
      <c r="B7" s="138" t="s">
        <v>157</v>
      </c>
      <c r="C7" s="139"/>
      <c r="D7" s="140"/>
      <c r="E7" s="21"/>
    </row>
    <row r="8" s="1" customFormat="1" ht="15.75" thickBot="1"/>
    <row r="9" spans="1:4" ht="27" customHeight="1" thickBot="1">
      <c r="A9" s="151" t="s">
        <v>146</v>
      </c>
      <c r="B9" s="136" t="s">
        <v>130</v>
      </c>
      <c r="C9" s="136" t="s">
        <v>58</v>
      </c>
      <c r="D9" s="152" t="s">
        <v>136</v>
      </c>
    </row>
    <row r="10" spans="1:4" ht="12" customHeight="1" thickBot="1">
      <c r="A10" s="151"/>
      <c r="B10" s="137"/>
      <c r="C10" s="137"/>
      <c r="D10" s="153"/>
    </row>
    <row r="11" spans="1:4" ht="15.75" thickBot="1">
      <c r="A11" s="143" t="s">
        <v>147</v>
      </c>
      <c r="B11" s="144"/>
      <c r="C11" s="144"/>
      <c r="D11" s="145"/>
    </row>
    <row r="12" spans="1:4" ht="15">
      <c r="A12" s="143" t="s">
        <v>181</v>
      </c>
      <c r="B12" s="144"/>
      <c r="C12" s="144"/>
      <c r="D12" s="145"/>
    </row>
    <row r="13" spans="1:4" ht="15" hidden="1" outlineLevel="1">
      <c r="A13" s="56" t="s">
        <v>137</v>
      </c>
      <c r="B13" s="53"/>
      <c r="C13" s="51"/>
      <c r="D13" s="52"/>
    </row>
    <row r="14" spans="1:4" ht="24" hidden="1" outlineLevel="1">
      <c r="A14" s="57" t="s">
        <v>39</v>
      </c>
      <c r="B14" s="54"/>
      <c r="C14" s="45"/>
      <c r="D14" s="42"/>
    </row>
    <row r="15" spans="1:4" ht="24" hidden="1" outlineLevel="1">
      <c r="A15" s="57" t="s">
        <v>40</v>
      </c>
      <c r="B15" s="54"/>
      <c r="C15" s="44"/>
      <c r="D15" s="42"/>
    </row>
    <row r="16" spans="1:4" ht="15" hidden="1" outlineLevel="1">
      <c r="A16" s="58" t="s">
        <v>41</v>
      </c>
      <c r="B16" s="54"/>
      <c r="C16" s="44"/>
      <c r="D16" s="42"/>
    </row>
    <row r="17" spans="1:4" ht="15" hidden="1" outlineLevel="1">
      <c r="A17" s="58" t="s">
        <v>42</v>
      </c>
      <c r="B17" s="54"/>
      <c r="C17" s="46"/>
      <c r="D17" s="42"/>
    </row>
    <row r="18" spans="1:4" ht="24" hidden="1" outlineLevel="1">
      <c r="A18" s="57" t="s">
        <v>45</v>
      </c>
      <c r="B18" s="54"/>
      <c r="C18" s="47"/>
      <c r="D18" s="42"/>
    </row>
    <row r="19" spans="1:4" ht="15" hidden="1" outlineLevel="1">
      <c r="A19" s="59" t="s">
        <v>43</v>
      </c>
      <c r="B19" s="54"/>
      <c r="C19" s="44"/>
      <c r="D19" s="42"/>
    </row>
    <row r="20" spans="1:4" ht="16.5" customHeight="1" hidden="1" outlineLevel="1">
      <c r="A20" s="59" t="s">
        <v>44</v>
      </c>
      <c r="B20" s="54"/>
      <c r="C20" s="48"/>
      <c r="D20" s="42"/>
    </row>
    <row r="21" spans="1:4" ht="15" hidden="1" outlineLevel="1">
      <c r="A21" s="57" t="s">
        <v>46</v>
      </c>
      <c r="B21" s="54"/>
      <c r="C21" s="45"/>
      <c r="D21" s="42"/>
    </row>
    <row r="22" spans="1:4" ht="24" hidden="1" outlineLevel="1">
      <c r="A22" s="57" t="s">
        <v>47</v>
      </c>
      <c r="B22" s="54"/>
      <c r="C22" s="49"/>
      <c r="D22" s="42"/>
    </row>
    <row r="23" spans="1:4" ht="24" hidden="1" outlineLevel="1">
      <c r="A23" s="57" t="s">
        <v>134</v>
      </c>
      <c r="B23" s="54"/>
      <c r="C23" s="49"/>
      <c r="D23" s="42"/>
    </row>
    <row r="24" spans="1:4" ht="15" hidden="1" outlineLevel="1">
      <c r="A24" s="57" t="s">
        <v>140</v>
      </c>
      <c r="B24" s="54"/>
      <c r="C24" s="49"/>
      <c r="D24" s="42"/>
    </row>
    <row r="25" spans="1:4" ht="24" hidden="1" outlineLevel="1">
      <c r="A25" s="57" t="s">
        <v>131</v>
      </c>
      <c r="B25" s="54"/>
      <c r="C25" s="49"/>
      <c r="D25" s="42"/>
    </row>
    <row r="26" spans="1:4" ht="24" hidden="1" outlineLevel="1">
      <c r="A26" s="57" t="s">
        <v>132</v>
      </c>
      <c r="B26" s="54"/>
      <c r="C26" s="49"/>
      <c r="D26" s="42"/>
    </row>
    <row r="27" spans="1:4" ht="15" hidden="1" outlineLevel="1">
      <c r="A27" s="57" t="s">
        <v>135</v>
      </c>
      <c r="B27" s="54"/>
      <c r="C27" s="49"/>
      <c r="D27" s="42"/>
    </row>
    <row r="28" spans="1:4" ht="15" hidden="1" outlineLevel="1">
      <c r="A28" s="57" t="s">
        <v>133</v>
      </c>
      <c r="B28" s="54"/>
      <c r="C28" s="49"/>
      <c r="D28" s="42"/>
    </row>
    <row r="29" spans="1:4" ht="24" hidden="1" outlineLevel="1">
      <c r="A29" s="57" t="s">
        <v>138</v>
      </c>
      <c r="B29" s="54"/>
      <c r="C29" s="49"/>
      <c r="D29" s="42"/>
    </row>
    <row r="30" spans="1:4" ht="29.25" customHeight="1" collapsed="1" thickBot="1">
      <c r="A30" s="74" t="s">
        <v>220</v>
      </c>
      <c r="B30" s="75">
        <v>129.95</v>
      </c>
      <c r="C30" s="77">
        <v>129.95</v>
      </c>
      <c r="D30" s="76">
        <v>0</v>
      </c>
    </row>
    <row r="31" spans="1:4" ht="15.75" thickBot="1">
      <c r="A31" s="146" t="s">
        <v>185</v>
      </c>
      <c r="B31" s="147"/>
      <c r="C31" s="147"/>
      <c r="D31" s="148"/>
    </row>
    <row r="32" spans="1:4" ht="15">
      <c r="A32" s="56" t="s">
        <v>137</v>
      </c>
      <c r="B32" s="53"/>
      <c r="C32" s="51"/>
      <c r="D32" s="52" t="s">
        <v>203</v>
      </c>
    </row>
    <row r="33" spans="1:4" ht="24" hidden="1" outlineLevel="1">
      <c r="A33" s="57" t="s">
        <v>39</v>
      </c>
      <c r="B33" s="54"/>
      <c r="C33" s="45"/>
      <c r="D33" s="42"/>
    </row>
    <row r="34" spans="1:4" ht="24" hidden="1" outlineLevel="1">
      <c r="A34" s="57" t="s">
        <v>40</v>
      </c>
      <c r="B34" s="54"/>
      <c r="C34" s="44"/>
      <c r="D34" s="42"/>
    </row>
    <row r="35" spans="1:4" ht="15" hidden="1" outlineLevel="1">
      <c r="A35" s="58" t="s">
        <v>41</v>
      </c>
      <c r="B35" s="54"/>
      <c r="C35" s="44"/>
      <c r="D35" s="42"/>
    </row>
    <row r="36" spans="1:4" ht="15" hidden="1" outlineLevel="1">
      <c r="A36" s="58" t="s">
        <v>42</v>
      </c>
      <c r="B36" s="54"/>
      <c r="C36" s="46"/>
      <c r="D36" s="42"/>
    </row>
    <row r="37" spans="1:4" ht="24" hidden="1" outlineLevel="1">
      <c r="A37" s="57" t="s">
        <v>45</v>
      </c>
      <c r="B37" s="54"/>
      <c r="C37" s="47"/>
      <c r="D37" s="42"/>
    </row>
    <row r="38" spans="1:4" ht="15" hidden="1" outlineLevel="1">
      <c r="A38" s="59" t="s">
        <v>43</v>
      </c>
      <c r="B38" s="54"/>
      <c r="C38" s="44"/>
      <c r="D38" s="42"/>
    </row>
    <row r="39" spans="1:4" ht="16.5" customHeight="1" hidden="1" outlineLevel="1">
      <c r="A39" s="59" t="s">
        <v>44</v>
      </c>
      <c r="B39" s="54"/>
      <c r="C39" s="48"/>
      <c r="D39" s="42"/>
    </row>
    <row r="40" spans="1:4" ht="15" hidden="1" outlineLevel="1">
      <c r="A40" s="57" t="s">
        <v>46</v>
      </c>
      <c r="B40" s="54"/>
      <c r="C40" s="45"/>
      <c r="D40" s="42"/>
    </row>
    <row r="41" spans="1:4" ht="24" hidden="1" outlineLevel="1">
      <c r="A41" s="57" t="s">
        <v>47</v>
      </c>
      <c r="B41" s="54"/>
      <c r="C41" s="49"/>
      <c r="D41" s="42"/>
    </row>
    <row r="42" spans="1:4" ht="24" hidden="1" outlineLevel="1">
      <c r="A42" s="57" t="s">
        <v>134</v>
      </c>
      <c r="B42" s="54"/>
      <c r="C42" s="49"/>
      <c r="D42" s="42"/>
    </row>
    <row r="43" spans="1:4" ht="15" hidden="1" outlineLevel="1">
      <c r="A43" s="57" t="s">
        <v>140</v>
      </c>
      <c r="B43" s="54"/>
      <c r="C43" s="49"/>
      <c r="D43" s="42"/>
    </row>
    <row r="44" spans="1:4" ht="24" hidden="1" outlineLevel="1">
      <c r="A44" s="57" t="s">
        <v>131</v>
      </c>
      <c r="B44" s="54"/>
      <c r="C44" s="49"/>
      <c r="D44" s="42"/>
    </row>
    <row r="45" spans="1:4" ht="24" hidden="1" outlineLevel="1">
      <c r="A45" s="57" t="s">
        <v>132</v>
      </c>
      <c r="B45" s="54"/>
      <c r="C45" s="49"/>
      <c r="D45" s="42"/>
    </row>
    <row r="46" spans="1:4" ht="15" hidden="1" outlineLevel="1">
      <c r="A46" s="57" t="s">
        <v>135</v>
      </c>
      <c r="B46" s="54"/>
      <c r="C46" s="49"/>
      <c r="D46" s="42"/>
    </row>
    <row r="47" spans="1:4" ht="15" hidden="1" outlineLevel="1">
      <c r="A47" s="57" t="s">
        <v>133</v>
      </c>
      <c r="B47" s="54"/>
      <c r="C47" s="49"/>
      <c r="D47" s="42"/>
    </row>
    <row r="48" spans="1:4" ht="24" hidden="1" outlineLevel="1">
      <c r="A48" s="57" t="s">
        <v>138</v>
      </c>
      <c r="B48" s="54"/>
      <c r="C48" s="49"/>
      <c r="D48" s="42"/>
    </row>
    <row r="49" spans="1:4" ht="15.75" collapsed="1" thickBot="1">
      <c r="A49" s="79" t="s">
        <v>204</v>
      </c>
      <c r="B49" s="55"/>
      <c r="C49" s="50"/>
      <c r="D49" s="43">
        <v>218</v>
      </c>
    </row>
    <row r="50" spans="1:4" ht="15.75" thickBot="1">
      <c r="A50" s="146" t="s">
        <v>186</v>
      </c>
      <c r="B50" s="147"/>
      <c r="C50" s="147"/>
      <c r="D50" s="148"/>
    </row>
    <row r="51" spans="1:4" ht="15">
      <c r="A51" s="56" t="s">
        <v>137</v>
      </c>
      <c r="B51" s="53"/>
      <c r="C51" s="51"/>
      <c r="D51" s="52" t="s">
        <v>205</v>
      </c>
    </row>
    <row r="52" spans="1:4" ht="24" hidden="1" outlineLevel="1">
      <c r="A52" s="57" t="s">
        <v>39</v>
      </c>
      <c r="B52" s="54"/>
      <c r="C52" s="45"/>
      <c r="D52" s="42"/>
    </row>
    <row r="53" spans="1:4" ht="24" hidden="1" outlineLevel="1">
      <c r="A53" s="57" t="s">
        <v>40</v>
      </c>
      <c r="B53" s="54"/>
      <c r="C53" s="44"/>
      <c r="D53" s="42"/>
    </row>
    <row r="54" spans="1:4" ht="15" hidden="1" outlineLevel="1">
      <c r="A54" s="58" t="s">
        <v>41</v>
      </c>
      <c r="B54" s="54"/>
      <c r="C54" s="44"/>
      <c r="D54" s="42"/>
    </row>
    <row r="55" spans="1:4" ht="15" hidden="1" outlineLevel="1">
      <c r="A55" s="58" t="s">
        <v>42</v>
      </c>
      <c r="B55" s="54"/>
      <c r="C55" s="46"/>
      <c r="D55" s="42"/>
    </row>
    <row r="56" spans="1:4" ht="24" hidden="1" outlineLevel="1">
      <c r="A56" s="57" t="s">
        <v>45</v>
      </c>
      <c r="B56" s="54"/>
      <c r="C56" s="47"/>
      <c r="D56" s="42"/>
    </row>
    <row r="57" spans="1:4" ht="15" hidden="1" outlineLevel="1">
      <c r="A57" s="59" t="s">
        <v>43</v>
      </c>
      <c r="B57" s="54"/>
      <c r="C57" s="44"/>
      <c r="D57" s="42"/>
    </row>
    <row r="58" spans="1:4" ht="16.5" customHeight="1" hidden="1" outlineLevel="1">
      <c r="A58" s="59" t="s">
        <v>44</v>
      </c>
      <c r="B58" s="54"/>
      <c r="C58" s="48"/>
      <c r="D58" s="42"/>
    </row>
    <row r="59" spans="1:4" ht="15" hidden="1" outlineLevel="1">
      <c r="A59" s="57" t="s">
        <v>46</v>
      </c>
      <c r="B59" s="54"/>
      <c r="C59" s="45"/>
      <c r="D59" s="42"/>
    </row>
    <row r="60" spans="1:4" ht="24" hidden="1" outlineLevel="1">
      <c r="A60" s="57" t="s">
        <v>47</v>
      </c>
      <c r="B60" s="54"/>
      <c r="C60" s="49"/>
      <c r="D60" s="42"/>
    </row>
    <row r="61" spans="1:4" ht="24" hidden="1" outlineLevel="1">
      <c r="A61" s="57" t="s">
        <v>134</v>
      </c>
      <c r="B61" s="54"/>
      <c r="C61" s="49"/>
      <c r="D61" s="42"/>
    </row>
    <row r="62" spans="1:4" ht="15" hidden="1" outlineLevel="1">
      <c r="A62" s="57" t="s">
        <v>140</v>
      </c>
      <c r="B62" s="54"/>
      <c r="C62" s="49"/>
      <c r="D62" s="42"/>
    </row>
    <row r="63" spans="1:4" ht="24" hidden="1" outlineLevel="1">
      <c r="A63" s="57" t="s">
        <v>131</v>
      </c>
      <c r="B63" s="54"/>
      <c r="C63" s="49"/>
      <c r="D63" s="42"/>
    </row>
    <row r="64" spans="1:4" ht="24" hidden="1" outlineLevel="1">
      <c r="A64" s="57" t="s">
        <v>132</v>
      </c>
      <c r="B64" s="54"/>
      <c r="C64" s="49"/>
      <c r="D64" s="42"/>
    </row>
    <row r="65" spans="1:4" ht="15" hidden="1" outlineLevel="1">
      <c r="A65" s="57" t="s">
        <v>135</v>
      </c>
      <c r="B65" s="54"/>
      <c r="C65" s="49"/>
      <c r="D65" s="42"/>
    </row>
    <row r="66" spans="1:4" ht="15" hidden="1" outlineLevel="1">
      <c r="A66" s="57" t="s">
        <v>133</v>
      </c>
      <c r="B66" s="54"/>
      <c r="C66" s="49"/>
      <c r="D66" s="42"/>
    </row>
    <row r="67" spans="1:4" ht="24" hidden="1" outlineLevel="1">
      <c r="A67" s="57" t="s">
        <v>138</v>
      </c>
      <c r="B67" s="54"/>
      <c r="C67" s="49"/>
      <c r="D67" s="42"/>
    </row>
    <row r="68" spans="1:4" ht="15.75" collapsed="1" thickBot="1">
      <c r="A68" s="74" t="s">
        <v>204</v>
      </c>
      <c r="B68" s="75"/>
      <c r="C68" s="78"/>
      <c r="D68" s="76">
        <v>108</v>
      </c>
    </row>
    <row r="69" spans="1:4" ht="20.25" customHeight="1">
      <c r="A69" s="141"/>
      <c r="B69" s="141"/>
      <c r="C69" s="141"/>
      <c r="D69" s="141"/>
    </row>
    <row r="70" spans="1:4" ht="67.5" customHeight="1">
      <c r="A70" s="142" t="s">
        <v>155</v>
      </c>
      <c r="B70" s="142"/>
      <c r="C70" s="142"/>
      <c r="D70" s="142"/>
    </row>
  </sheetData>
  <sheetProtection/>
  <mergeCells count="15">
    <mergeCell ref="A2:D2"/>
    <mergeCell ref="A9:A10"/>
    <mergeCell ref="A11:D11"/>
    <mergeCell ref="C9:C10"/>
    <mergeCell ref="D9:D10"/>
    <mergeCell ref="A69:D69"/>
    <mergeCell ref="A70:D70"/>
    <mergeCell ref="A12:D12"/>
    <mergeCell ref="A31:D31"/>
    <mergeCell ref="A50:D50"/>
    <mergeCell ref="B9:B10"/>
    <mergeCell ref="B4:D4"/>
    <mergeCell ref="B5:D5"/>
    <mergeCell ref="B6:D6"/>
    <mergeCell ref="B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3" max="3" width="14.00390625" style="0" customWidth="1"/>
    <col min="5" max="5" width="26.140625" style="0" customWidth="1"/>
    <col min="7" max="7" width="14.7109375" style="0" customWidth="1"/>
    <col min="8" max="8" width="15.8515625" style="0" customWidth="1"/>
    <col min="9" max="9" width="14.57421875" style="0" customWidth="1"/>
    <col min="10" max="10" width="15.421875" style="0" customWidth="1"/>
  </cols>
  <sheetData>
    <row r="1" spans="1:10" ht="52.5" customHeight="1">
      <c r="A1" s="113" t="s">
        <v>150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9" ht="15">
      <c r="A3" s="5" t="s">
        <v>0</v>
      </c>
      <c r="B3" s="159" t="s">
        <v>156</v>
      </c>
      <c r="C3" s="159"/>
      <c r="D3" s="159"/>
      <c r="E3" s="159"/>
      <c r="G3" s="2"/>
      <c r="H3" s="157"/>
      <c r="I3" s="157"/>
    </row>
    <row r="4" spans="1:5" ht="15">
      <c r="A4" s="5" t="s">
        <v>16</v>
      </c>
      <c r="B4" s="159">
        <v>1326185831</v>
      </c>
      <c r="C4" s="159"/>
      <c r="D4" s="159"/>
      <c r="E4" s="159"/>
    </row>
    <row r="5" spans="1:5" ht="15">
      <c r="A5" s="5" t="s">
        <v>17</v>
      </c>
      <c r="B5" s="159">
        <v>132601001</v>
      </c>
      <c r="C5" s="159"/>
      <c r="D5" s="159"/>
      <c r="E5" s="159"/>
    </row>
    <row r="6" spans="1:5" ht="15">
      <c r="A6" s="5" t="s">
        <v>51</v>
      </c>
      <c r="B6" s="159" t="s">
        <v>157</v>
      </c>
      <c r="C6" s="159"/>
      <c r="D6" s="159"/>
      <c r="E6" s="159"/>
    </row>
    <row r="7" spans="1:5" ht="15">
      <c r="A7" s="5" t="s">
        <v>54</v>
      </c>
      <c r="B7" s="159" t="s">
        <v>164</v>
      </c>
      <c r="C7" s="159"/>
      <c r="D7" s="159"/>
      <c r="E7" s="159"/>
    </row>
    <row r="8" spans="2:5" ht="15.75" thickBot="1">
      <c r="B8" s="158"/>
      <c r="C8" s="158"/>
      <c r="D8" s="158"/>
      <c r="E8" s="158"/>
    </row>
    <row r="9" spans="1:10" ht="84.75" customHeight="1" thickBot="1">
      <c r="A9" s="154" t="s">
        <v>233</v>
      </c>
      <c r="B9" s="155"/>
      <c r="C9" s="155"/>
      <c r="D9" s="155"/>
      <c r="E9" s="155"/>
      <c r="F9" s="155"/>
      <c r="G9" s="155"/>
      <c r="H9" s="155"/>
      <c r="I9" s="155"/>
      <c r="J9" s="156"/>
    </row>
    <row r="10" spans="1:10" ht="81" customHeight="1" thickBot="1">
      <c r="A10" s="154" t="s">
        <v>223</v>
      </c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0" ht="56.25" customHeight="1" thickBot="1">
      <c r="A11" s="154" t="s">
        <v>224</v>
      </c>
      <c r="B11" s="155"/>
      <c r="C11" s="155"/>
      <c r="D11" s="155"/>
      <c r="E11" s="155"/>
      <c r="F11" s="155"/>
      <c r="G11" s="155"/>
      <c r="H11" s="155"/>
      <c r="I11" s="155"/>
      <c r="J11" s="156"/>
    </row>
    <row r="12" spans="1:10" ht="38.25" customHeight="1" thickBot="1">
      <c r="A12" s="154" t="s">
        <v>225</v>
      </c>
      <c r="B12" s="155"/>
      <c r="C12" s="155"/>
      <c r="D12" s="155"/>
      <c r="E12" s="155"/>
      <c r="F12" s="155"/>
      <c r="G12" s="155"/>
      <c r="H12" s="155"/>
      <c r="I12" s="155"/>
      <c r="J12" s="156"/>
    </row>
    <row r="13" spans="1:10" ht="244.5" customHeight="1" thickBot="1">
      <c r="A13" s="154" t="s">
        <v>226</v>
      </c>
      <c r="B13" s="155"/>
      <c r="C13" s="155"/>
      <c r="D13" s="155"/>
      <c r="E13" s="155"/>
      <c r="F13" s="155"/>
      <c r="G13" s="155"/>
      <c r="H13" s="155"/>
      <c r="I13" s="155"/>
      <c r="J13" s="156"/>
    </row>
    <row r="14" spans="1:10" ht="46.5" customHeight="1" thickBot="1">
      <c r="A14" s="154" t="s">
        <v>227</v>
      </c>
      <c r="B14" s="155"/>
      <c r="C14" s="155"/>
      <c r="D14" s="155"/>
      <c r="E14" s="155"/>
      <c r="F14" s="155"/>
      <c r="G14" s="155"/>
      <c r="H14" s="155"/>
      <c r="I14" s="155"/>
      <c r="J14" s="156"/>
    </row>
    <row r="15" spans="1:10" ht="409.5" customHeight="1">
      <c r="A15" s="154" t="s">
        <v>232</v>
      </c>
      <c r="B15" s="155"/>
      <c r="C15" s="155"/>
      <c r="D15" s="155"/>
      <c r="E15" s="155"/>
      <c r="F15" s="155"/>
      <c r="G15" s="155"/>
      <c r="H15" s="155"/>
      <c r="I15" s="155"/>
      <c r="J15" s="156"/>
    </row>
  </sheetData>
  <sheetProtection/>
  <mergeCells count="15">
    <mergeCell ref="B5:E5"/>
    <mergeCell ref="A13:J13"/>
    <mergeCell ref="A14:J14"/>
    <mergeCell ref="A15:J15"/>
    <mergeCell ref="A1:J1"/>
    <mergeCell ref="H3:I3"/>
    <mergeCell ref="B8:E8"/>
    <mergeCell ref="B6:E6"/>
    <mergeCell ref="B7:E7"/>
    <mergeCell ref="B3:E3"/>
    <mergeCell ref="B4:E4"/>
    <mergeCell ref="A9:J9"/>
    <mergeCell ref="A10:J10"/>
    <mergeCell ref="A11:J11"/>
    <mergeCell ref="A12:J12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2010-02-27T09:25:09Z</cp:lastPrinted>
  <dcterms:created xsi:type="dcterms:W3CDTF">2010-02-15T13:42:22Z</dcterms:created>
  <dcterms:modified xsi:type="dcterms:W3CDTF">2011-12-20T09:53:05Z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